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tabRatio="596" activeTab="3"/>
  </bookViews>
  <sheets>
    <sheet name="Jug A m Tab" sheetId="1" r:id="rId1"/>
    <sheet name="Jug A w Tab" sheetId="2" r:id="rId2"/>
    <sheet name="Jug B m Tab" sheetId="3" r:id="rId3"/>
    <sheet name="Jug B w Tab" sheetId="4" r:id="rId4"/>
  </sheets>
  <definedNames/>
  <calcPr fullCalcOnLoad="1"/>
</workbook>
</file>

<file path=xl/sharedStrings.xml><?xml version="1.0" encoding="utf-8"?>
<sst xmlns="http://schemas.openxmlformats.org/spreadsheetml/2006/main" count="478" uniqueCount="218">
  <si>
    <t>Platz</t>
  </si>
  <si>
    <t>Verein</t>
  </si>
  <si>
    <t>1.Sp</t>
  </si>
  <si>
    <t>2.Sp.</t>
  </si>
  <si>
    <t>3.Sp</t>
  </si>
  <si>
    <t>4.Sp.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</si>
  <si>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</si>
  <si>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</si>
  <si>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</si>
  <si>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</si>
  <si>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</si>
  <si>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</si>
  <si>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</si>
  <si>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</si>
  <si>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</si>
  <si>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</si>
  <si>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</si>
  <si>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5.Sp</t>
  </si>
  <si>
    <t>6.Sp.</t>
  </si>
  <si>
    <t>7.Sp</t>
  </si>
  <si>
    <t>9.Sp</t>
  </si>
  <si>
    <t>11.Sp</t>
  </si>
  <si>
    <t>Spiele</t>
  </si>
  <si>
    <t>Schnitt</t>
  </si>
  <si>
    <t>ges.</t>
  </si>
  <si>
    <t>Pins</t>
  </si>
  <si>
    <t>Sp.</t>
  </si>
  <si>
    <t xml:space="preserve">Schnitt </t>
  </si>
  <si>
    <t>EDV</t>
  </si>
  <si>
    <t>8.Sp</t>
  </si>
  <si>
    <t>10.Sp</t>
  </si>
  <si>
    <t>12.Sp</t>
  </si>
  <si>
    <t>13.Sp</t>
  </si>
  <si>
    <t>15.Sp</t>
  </si>
  <si>
    <t>17.Sp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</si>
  <si>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</si>
  <si>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</si>
  <si>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</si>
  <si>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</si>
  <si>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</si>
  <si>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</si>
  <si>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</si>
  <si>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</si>
  <si>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</si>
  <si>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BBV Berlin A-Jugend 2008/2009         männlich</t>
  </si>
  <si>
    <t>Name</t>
  </si>
  <si>
    <t>Vorname</t>
  </si>
  <si>
    <t>14.Sp</t>
  </si>
  <si>
    <t>16.Sp</t>
  </si>
  <si>
    <t>18.Sp</t>
  </si>
  <si>
    <t>19.Sp</t>
  </si>
  <si>
    <t>20.Sp.</t>
  </si>
  <si>
    <t>21.Sp</t>
  </si>
  <si>
    <t>22.Sp.</t>
  </si>
  <si>
    <t>23.Sp</t>
  </si>
  <si>
    <t>24.Sp.</t>
  </si>
  <si>
    <t>BBV Berlin A-Jugend 2008/2009         weiblich</t>
  </si>
  <si>
    <t>BBV Berlin B-Jugend 2008/2009         männlich</t>
  </si>
  <si>
    <t>BBV Berlin B-Jugend 2008/2009         weiblich</t>
  </si>
  <si>
    <t>Vorrunde am 06.09.2008</t>
  </si>
  <si>
    <t>auf Schillerpark / Nord</t>
  </si>
  <si>
    <t>Vorrunde am 07.09.2008</t>
  </si>
  <si>
    <t>auf BHB Platz 1-8</t>
  </si>
  <si>
    <t>Vorrunde am 04.10.2008</t>
  </si>
  <si>
    <t>Becker</t>
  </si>
  <si>
    <t>Sebastian</t>
  </si>
  <si>
    <t>KBM</t>
  </si>
  <si>
    <t>auf Schilletrpark / Nord</t>
  </si>
  <si>
    <t>SR Krause / Lippbrandt</t>
  </si>
  <si>
    <t>Zühlke</t>
  </si>
  <si>
    <t>Florian</t>
  </si>
  <si>
    <t>BHB</t>
  </si>
  <si>
    <t>Bengsch</t>
  </si>
  <si>
    <t>Domink</t>
  </si>
  <si>
    <t>Reibling</t>
  </si>
  <si>
    <t>Mirko</t>
  </si>
  <si>
    <t>BBF</t>
  </si>
  <si>
    <t>Jungkuhn</t>
  </si>
  <si>
    <t>Marius</t>
  </si>
  <si>
    <t>Müller</t>
  </si>
  <si>
    <t>Benjamin</t>
  </si>
  <si>
    <t>Easy</t>
  </si>
  <si>
    <t>Bluschke</t>
  </si>
  <si>
    <t>Kevin</t>
  </si>
  <si>
    <t>Zuch</t>
  </si>
  <si>
    <t>Max</t>
  </si>
  <si>
    <t>BBC Lichtenbg</t>
  </si>
  <si>
    <t>Kühn</t>
  </si>
  <si>
    <t>Dustin</t>
  </si>
  <si>
    <t>Schumann</t>
  </si>
  <si>
    <t>Tim</t>
  </si>
  <si>
    <t>Ploetz</t>
  </si>
  <si>
    <t>Gulian</t>
  </si>
  <si>
    <t>Gericke</t>
  </si>
  <si>
    <t>King Pins Berlin</t>
  </si>
  <si>
    <t>Mann</t>
  </si>
  <si>
    <t>Christian</t>
  </si>
  <si>
    <t>Otto</t>
  </si>
  <si>
    <t>Maxim</t>
  </si>
  <si>
    <t>Boldt</t>
  </si>
  <si>
    <t>Fieck</t>
  </si>
  <si>
    <t>Niclas</t>
  </si>
  <si>
    <t>Grünheid</t>
  </si>
  <si>
    <t>Dennis</t>
  </si>
  <si>
    <t>Schultze</t>
  </si>
  <si>
    <t>Stefan</t>
  </si>
  <si>
    <t>Baggett</t>
  </si>
  <si>
    <t>Julia</t>
  </si>
  <si>
    <t>Fuhrmann</t>
  </si>
  <si>
    <t>Franziska</t>
  </si>
  <si>
    <t>Sudden Striks</t>
  </si>
  <si>
    <t>Ritter</t>
  </si>
  <si>
    <t>Jessica</t>
  </si>
  <si>
    <t>Los Diablos</t>
  </si>
  <si>
    <t>Butschke</t>
  </si>
  <si>
    <t>Daniela</t>
  </si>
  <si>
    <t>Dank</t>
  </si>
  <si>
    <t>Vanessa</t>
  </si>
  <si>
    <t>Kraftwerk</t>
  </si>
  <si>
    <t>Hentzschel</t>
  </si>
  <si>
    <t>Charlene</t>
  </si>
  <si>
    <t>Krause</t>
  </si>
  <si>
    <t>Ricarda</t>
  </si>
  <si>
    <t>BC Süden</t>
  </si>
  <si>
    <t>Budich</t>
  </si>
  <si>
    <t>Mirijam</t>
  </si>
  <si>
    <t>Schutte</t>
  </si>
  <si>
    <t>Saskia</t>
  </si>
  <si>
    <t>Böttcher</t>
  </si>
  <si>
    <t>Angelina</t>
  </si>
  <si>
    <t>Pantas</t>
  </si>
  <si>
    <t>Marvin</t>
  </si>
  <si>
    <t>Patzer</t>
  </si>
  <si>
    <t>Jan</t>
  </si>
  <si>
    <t>Lüdtke</t>
  </si>
  <si>
    <t>Julius</t>
  </si>
  <si>
    <t>KPB</t>
  </si>
  <si>
    <t>Philipp</t>
  </si>
  <si>
    <t>Robin</t>
  </si>
  <si>
    <t>Eilers</t>
  </si>
  <si>
    <t>BC 12 Strikes</t>
  </si>
  <si>
    <t>Arp</t>
  </si>
  <si>
    <t>Niels</t>
  </si>
  <si>
    <t>Carow</t>
  </si>
  <si>
    <t>Lennard</t>
  </si>
  <si>
    <t>Garske</t>
  </si>
  <si>
    <t>Kroh</t>
  </si>
  <si>
    <t>Pascal</t>
  </si>
  <si>
    <t>Bartsch</t>
  </si>
  <si>
    <t>Dettmann</t>
  </si>
  <si>
    <t>Dürr</t>
  </si>
  <si>
    <t>Thiel</t>
  </si>
  <si>
    <t>Markus</t>
  </si>
  <si>
    <t>Kaun</t>
  </si>
  <si>
    <t>Felix</t>
  </si>
  <si>
    <t>Büch</t>
  </si>
  <si>
    <t>Steven</t>
  </si>
  <si>
    <t>Schütze</t>
  </si>
  <si>
    <t>Richard</t>
  </si>
  <si>
    <t>Schlenther</t>
  </si>
  <si>
    <t>Dickband</t>
  </si>
  <si>
    <t>Ehrhardt</t>
  </si>
  <si>
    <t>Bowling Crew</t>
  </si>
  <si>
    <t>Khalil</t>
  </si>
  <si>
    <t>Karim</t>
  </si>
  <si>
    <t>21.</t>
  </si>
  <si>
    <t>Mulack</t>
  </si>
  <si>
    <t>Gündling</t>
  </si>
  <si>
    <t>Nico</t>
  </si>
  <si>
    <t>Timm</t>
  </si>
  <si>
    <t>Arena Team</t>
  </si>
  <si>
    <t>Stock</t>
  </si>
  <si>
    <t>Gregory</t>
  </si>
  <si>
    <t>Michaelis</t>
  </si>
  <si>
    <t>Christina</t>
  </si>
  <si>
    <t>BCB</t>
  </si>
  <si>
    <t>Fischer</t>
  </si>
  <si>
    <t>Michelle</t>
  </si>
  <si>
    <t>Hose</t>
  </si>
  <si>
    <t>Nicolas</t>
  </si>
  <si>
    <t>Riedtke</t>
  </si>
  <si>
    <t>Jason</t>
  </si>
  <si>
    <t>Mehrow</t>
  </si>
  <si>
    <t>Philip</t>
  </si>
  <si>
    <t>BBV</t>
  </si>
  <si>
    <t>Will</t>
  </si>
  <si>
    <t>Alexander</t>
  </si>
  <si>
    <t>Schrian</t>
  </si>
  <si>
    <t>Christoph</t>
  </si>
  <si>
    <t>Rein. Füchse</t>
  </si>
  <si>
    <t>Beier</t>
  </si>
  <si>
    <t>Tobias</t>
  </si>
  <si>
    <t>Wlli</t>
  </si>
  <si>
    <t>Reschke</t>
  </si>
  <si>
    <t>Yannick</t>
  </si>
  <si>
    <t>Born</t>
  </si>
  <si>
    <t>Strecker</t>
  </si>
  <si>
    <t>Gustmann</t>
  </si>
  <si>
    <t>Vehse</t>
  </si>
  <si>
    <t>Christopher</t>
  </si>
  <si>
    <t>Basch</t>
  </si>
  <si>
    <t>Marcus</t>
  </si>
  <si>
    <t>Lukas</t>
  </si>
  <si>
    <t>Chris</t>
  </si>
  <si>
    <t>Obst</t>
  </si>
  <si>
    <t>Marcel</t>
  </si>
  <si>
    <t>Brandt</t>
  </si>
  <si>
    <t>Timo</t>
  </si>
  <si>
    <t>Finale am 01.11.2008 um 13:30</t>
  </si>
  <si>
    <t>auf Hasenheide um 13:00</t>
  </si>
  <si>
    <t>auf Schillerpark Nord</t>
  </si>
  <si>
    <t>auf Hasenheide um 10:00</t>
  </si>
  <si>
    <t>Finale am 01.11.2008 um 10:00</t>
  </si>
  <si>
    <t>auf BHB Platz 1-3</t>
  </si>
  <si>
    <t>Platz 21 spielt am 04.10.2008 im 3. Lauf um 10:00 Uhr</t>
  </si>
  <si>
    <t>Schumacher</t>
  </si>
  <si>
    <t>Bogisch</t>
  </si>
  <si>
    <t>SR Krause / Lipprandt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</si>
</sst>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2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workbookViewId="0" topLeftCell="A1">
      <pane xSplit="4005" topLeftCell="X1" activePane="topRight" state="split"/>
      <selection pane="topLeft" activeCell="B29" sqref="B29:D29"/>
      <selection pane="topRight" activeCell="AK7" sqref="AK7"/>
    </sheetView>
  </sheetViews>
  <sheetFormatPr defaultColWidth="11.421875" defaultRowHeight="12.75"/>
  <cols>
    <col min="1" max="1" width="5.140625" style="0" customWidth="1"/>
    <col min="2" max="2" width="9.57421875" style="0" customWidth="1"/>
    <col min="3" max="3" width="8.28125" style="0" customWidth="1"/>
    <col min="5" max="5" width="5.00390625" style="0" customWidth="1"/>
    <col min="6" max="29" width="4.7109375" style="0" customWidth="1"/>
    <col min="30" max="30" width="5.28125" style="0" customWidth="1"/>
    <col min="31" max="31" width="6.7109375" style="0" customWidth="1"/>
    <col min="32" max="32" width="6.57421875" style="0" customWidth="1"/>
    <col min="33" max="33" width="5.140625" style="0" customWidth="1"/>
    <col min="34" max="34" width="3.8515625" style="0" customWidth="1"/>
    <col min="35" max="35" width="6.140625" style="0" customWidth="1"/>
  </cols>
  <sheetData>
    <row r="1" spans="1:3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1:35" ht="27.75">
      <c r="A3" s="4"/>
      <c r="B3" s="5"/>
      <c r="C3" s="5"/>
      <c r="D3" s="7" t="s">
        <v>44</v>
      </c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35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ht="12.75">
      <c r="A5" s="4"/>
      <c r="B5" s="5"/>
      <c r="C5" s="5"/>
      <c r="D5" s="5"/>
      <c r="E5" s="5"/>
      <c r="F5" s="11" t="s">
        <v>59</v>
      </c>
      <c r="G5" s="12"/>
      <c r="H5" s="2"/>
      <c r="I5" s="2"/>
      <c r="J5" s="2"/>
      <c r="K5" s="2"/>
      <c r="L5" s="11" t="s">
        <v>61</v>
      </c>
      <c r="M5" s="2"/>
      <c r="N5" s="2"/>
      <c r="O5" s="2"/>
      <c r="P5" s="2"/>
      <c r="Q5" s="3"/>
      <c r="R5" s="12" t="s">
        <v>63</v>
      </c>
      <c r="S5" s="2"/>
      <c r="T5" s="2"/>
      <c r="U5" s="2"/>
      <c r="V5" s="2"/>
      <c r="W5" s="2"/>
      <c r="X5" s="44" t="s">
        <v>208</v>
      </c>
      <c r="Y5" s="45"/>
      <c r="Z5" s="45"/>
      <c r="AA5" s="45"/>
      <c r="AB5" s="45"/>
      <c r="AC5" s="46"/>
      <c r="AD5" s="50" t="s">
        <v>68</v>
      </c>
      <c r="AE5" s="51"/>
      <c r="AF5" s="51"/>
      <c r="AG5" s="51"/>
      <c r="AH5" s="51"/>
      <c r="AI5" s="52"/>
    </row>
    <row r="6" spans="1:35" ht="13.5" thickBot="1">
      <c r="A6" s="4"/>
      <c r="B6" s="5"/>
      <c r="C6" s="5"/>
      <c r="D6" s="5"/>
      <c r="E6" s="5"/>
      <c r="F6" s="13" t="s">
        <v>60</v>
      </c>
      <c r="G6" s="14"/>
      <c r="H6" s="9"/>
      <c r="I6" s="9"/>
      <c r="J6" s="9"/>
      <c r="K6" s="9"/>
      <c r="L6" s="13" t="s">
        <v>60</v>
      </c>
      <c r="M6" s="9"/>
      <c r="N6" s="9"/>
      <c r="O6" s="9"/>
      <c r="P6" s="9"/>
      <c r="Q6" s="10"/>
      <c r="R6" s="14" t="s">
        <v>209</v>
      </c>
      <c r="S6" s="9"/>
      <c r="T6" s="9"/>
      <c r="U6" s="9"/>
      <c r="V6" s="9"/>
      <c r="W6" s="9"/>
      <c r="X6" s="47" t="s">
        <v>62</v>
      </c>
      <c r="Y6" s="48"/>
      <c r="Z6" s="48"/>
      <c r="AA6" s="48"/>
      <c r="AB6" s="48"/>
      <c r="AC6" s="49"/>
      <c r="AD6" s="51"/>
      <c r="AE6" s="51"/>
      <c r="AF6" s="51"/>
      <c r="AG6" s="51"/>
      <c r="AH6" s="51"/>
      <c r="AI6" s="52"/>
    </row>
    <row r="7" spans="1:35" ht="13.5" thickBot="1">
      <c r="A7" s="15" t="s">
        <v>0</v>
      </c>
      <c r="B7" s="16" t="s">
        <v>45</v>
      </c>
      <c r="C7" s="16" t="s">
        <v>46</v>
      </c>
      <c r="D7" s="17" t="s">
        <v>1</v>
      </c>
      <c r="E7" s="16" t="s">
        <v>28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17</v>
      </c>
      <c r="K7" s="18" t="s">
        <v>18</v>
      </c>
      <c r="L7" s="19" t="s">
        <v>19</v>
      </c>
      <c r="M7" s="18" t="s">
        <v>29</v>
      </c>
      <c r="N7" s="18" t="s">
        <v>20</v>
      </c>
      <c r="O7" s="18" t="s">
        <v>30</v>
      </c>
      <c r="P7" s="18" t="s">
        <v>21</v>
      </c>
      <c r="Q7" s="20" t="s">
        <v>31</v>
      </c>
      <c r="R7" s="18" t="s">
        <v>32</v>
      </c>
      <c r="S7" s="18" t="s">
        <v>47</v>
      </c>
      <c r="T7" s="18" t="s">
        <v>33</v>
      </c>
      <c r="U7" s="18" t="s">
        <v>48</v>
      </c>
      <c r="V7" s="18" t="s">
        <v>34</v>
      </c>
      <c r="W7" s="18" t="s">
        <v>49</v>
      </c>
      <c r="X7" s="19" t="s">
        <v>50</v>
      </c>
      <c r="Y7" s="18" t="s">
        <v>51</v>
      </c>
      <c r="Z7" s="18" t="s">
        <v>52</v>
      </c>
      <c r="AA7" s="18" t="s">
        <v>53</v>
      </c>
      <c r="AB7" s="18" t="s">
        <v>54</v>
      </c>
      <c r="AC7" s="20" t="s">
        <v>55</v>
      </c>
      <c r="AD7" s="21" t="s">
        <v>24</v>
      </c>
      <c r="AE7" s="18" t="s">
        <v>22</v>
      </c>
      <c r="AF7" s="21" t="s">
        <v>23</v>
      </c>
      <c r="AG7" s="21" t="s">
        <v>25</v>
      </c>
      <c r="AH7" s="18" t="s">
        <v>26</v>
      </c>
      <c r="AI7" s="21" t="s">
        <v>27</v>
      </c>
    </row>
    <row r="8" spans="1:35" ht="13.5" thickBot="1">
      <c r="A8" s="22" t="s">
        <v>6</v>
      </c>
      <c r="B8" s="64" t="s">
        <v>100</v>
      </c>
      <c r="C8" s="64" t="s">
        <v>101</v>
      </c>
      <c r="D8" s="65" t="s">
        <v>81</v>
      </c>
      <c r="E8" s="66">
        <v>28410</v>
      </c>
      <c r="F8" s="54">
        <v>235</v>
      </c>
      <c r="G8" s="54">
        <v>170</v>
      </c>
      <c r="H8" s="54">
        <v>203</v>
      </c>
      <c r="I8" s="54">
        <v>226</v>
      </c>
      <c r="J8" s="54">
        <v>243</v>
      </c>
      <c r="K8" s="54">
        <v>210</v>
      </c>
      <c r="L8" s="67">
        <v>181</v>
      </c>
      <c r="M8" s="54">
        <v>215</v>
      </c>
      <c r="N8" s="54">
        <v>180</v>
      </c>
      <c r="O8" s="54">
        <v>229</v>
      </c>
      <c r="P8" s="54">
        <v>187</v>
      </c>
      <c r="Q8" s="68">
        <v>179</v>
      </c>
      <c r="R8" s="54">
        <v>202</v>
      </c>
      <c r="S8" s="54">
        <v>213</v>
      </c>
      <c r="T8" s="54">
        <v>139</v>
      </c>
      <c r="U8" s="54">
        <v>172</v>
      </c>
      <c r="V8" s="54">
        <v>269</v>
      </c>
      <c r="W8" s="54">
        <v>211</v>
      </c>
      <c r="X8" s="67">
        <v>248</v>
      </c>
      <c r="Y8" s="54">
        <v>205</v>
      </c>
      <c r="Z8" s="54">
        <v>222</v>
      </c>
      <c r="AA8" s="54">
        <v>257</v>
      </c>
      <c r="AB8" s="54">
        <v>192</v>
      </c>
      <c r="AC8" s="68">
        <v>182</v>
      </c>
      <c r="AD8" s="26">
        <f aca="true" t="shared" si="0" ref="AD8:AD49">F8+G8+H8+I8+J8+K8+L8+M8+N8+O8+P8+Q8+R8+S8+T8+U8+V8+W8+X8+Y8+Z8+AA8+AB8+AC8</f>
        <v>4970</v>
      </c>
      <c r="AE8" s="27">
        <f aca="true" t="shared" si="1" ref="AE8:AE49">IF(F8&gt;0,1)+IF(G8&gt;0,1)+IF(H8&gt;0,1)+IF(I8&gt;0,1)+IF(J8&gt;0,1)+IF(K8&gt;0,1)+IF(L8&gt;0,1)+IF(M8&gt;0,1)+IF(N8&gt;0,1)+IF(O8&gt;0,1)+IF(P8&gt;0,1)+IF(Q8&gt;0,1)+IF(R8&gt;0,1)+IF(S8&gt;0,1)+IF(T8&gt;0,1)+IF(U8&gt;0,1)+IF(V8&gt;0,1)+IF(W8&gt;0,1)+IF(X8&gt;0,1)+IF(Y8&gt;0,1)+IF(Z8&gt;0,1)+IF(AA8&gt;0,1)+IF(AB8&gt;0,1)+IF(AC8&gt;0,1)</f>
        <v>24</v>
      </c>
      <c r="AF8" s="28">
        <f aca="true" t="shared" si="2" ref="AF8:AF49">AD8/AE8</f>
        <v>207.08333333333334</v>
      </c>
      <c r="AG8" s="24">
        <f>AD8+AD9</f>
        <v>9986</v>
      </c>
      <c r="AH8" s="25"/>
      <c r="AI8" s="29"/>
    </row>
    <row r="9" spans="1:35" ht="13.5" thickBot="1">
      <c r="A9" s="22"/>
      <c r="B9" s="64" t="s">
        <v>102</v>
      </c>
      <c r="C9" s="64" t="s">
        <v>103</v>
      </c>
      <c r="D9" s="65" t="s">
        <v>81</v>
      </c>
      <c r="E9" s="66">
        <v>12936</v>
      </c>
      <c r="F9" s="54">
        <v>213</v>
      </c>
      <c r="G9" s="54">
        <v>245</v>
      </c>
      <c r="H9" s="54">
        <v>195</v>
      </c>
      <c r="I9" s="54">
        <v>204</v>
      </c>
      <c r="J9" s="54">
        <v>275</v>
      </c>
      <c r="K9" s="54">
        <v>195</v>
      </c>
      <c r="L9" s="67">
        <v>159</v>
      </c>
      <c r="M9" s="54">
        <v>203</v>
      </c>
      <c r="N9" s="54">
        <v>212</v>
      </c>
      <c r="O9" s="54">
        <v>200</v>
      </c>
      <c r="P9" s="54">
        <v>178</v>
      </c>
      <c r="Q9" s="68">
        <v>196</v>
      </c>
      <c r="R9" s="54">
        <v>172</v>
      </c>
      <c r="S9" s="54">
        <v>165</v>
      </c>
      <c r="T9" s="54">
        <v>193</v>
      </c>
      <c r="U9" s="54">
        <v>279</v>
      </c>
      <c r="V9" s="54">
        <v>204</v>
      </c>
      <c r="W9" s="54">
        <v>236</v>
      </c>
      <c r="X9" s="67">
        <v>201</v>
      </c>
      <c r="Y9" s="54">
        <v>204</v>
      </c>
      <c r="Z9" s="54">
        <v>235</v>
      </c>
      <c r="AA9" s="54">
        <v>258</v>
      </c>
      <c r="AB9" s="54">
        <v>191</v>
      </c>
      <c r="AC9" s="68">
        <v>203</v>
      </c>
      <c r="AD9" s="26">
        <f t="shared" si="0"/>
        <v>5016</v>
      </c>
      <c r="AE9" s="27">
        <f t="shared" si="1"/>
        <v>24</v>
      </c>
      <c r="AF9" s="29">
        <f t="shared" si="2"/>
        <v>209</v>
      </c>
      <c r="AG9" s="24">
        <f>AD8+AD9</f>
        <v>9986</v>
      </c>
      <c r="AH9" s="25">
        <f>AE8+AE9</f>
        <v>48</v>
      </c>
      <c r="AI9" s="29">
        <f>AG9/AH9</f>
        <v>208.04166666666666</v>
      </c>
    </row>
    <row r="10" spans="1:35" ht="13.5" thickBot="1">
      <c r="A10" s="30" t="s">
        <v>7</v>
      </c>
      <c r="B10" s="69" t="s">
        <v>155</v>
      </c>
      <c r="C10" s="69" t="s">
        <v>156</v>
      </c>
      <c r="D10" s="70" t="s">
        <v>118</v>
      </c>
      <c r="E10" s="71">
        <v>28608</v>
      </c>
      <c r="F10" s="72">
        <v>208</v>
      </c>
      <c r="G10" s="72">
        <v>157</v>
      </c>
      <c r="H10" s="72">
        <v>163</v>
      </c>
      <c r="I10" s="72">
        <v>174</v>
      </c>
      <c r="J10" s="72">
        <v>198</v>
      </c>
      <c r="K10" s="72">
        <v>166</v>
      </c>
      <c r="L10" s="73">
        <v>179</v>
      </c>
      <c r="M10" s="72">
        <v>204</v>
      </c>
      <c r="N10" s="72">
        <v>159</v>
      </c>
      <c r="O10" s="72">
        <v>192</v>
      </c>
      <c r="P10" s="72">
        <v>194</v>
      </c>
      <c r="Q10" s="74">
        <v>228</v>
      </c>
      <c r="R10" s="72">
        <v>174</v>
      </c>
      <c r="S10" s="72">
        <v>223</v>
      </c>
      <c r="T10" s="72">
        <v>249</v>
      </c>
      <c r="U10" s="72">
        <v>184</v>
      </c>
      <c r="V10" s="72">
        <v>234</v>
      </c>
      <c r="W10" s="72">
        <v>172</v>
      </c>
      <c r="X10" s="73">
        <v>226</v>
      </c>
      <c r="Y10" s="72">
        <v>228</v>
      </c>
      <c r="Z10" s="72">
        <v>183</v>
      </c>
      <c r="AA10" s="72">
        <v>193</v>
      </c>
      <c r="AB10" s="72">
        <v>177</v>
      </c>
      <c r="AC10" s="74">
        <v>257</v>
      </c>
      <c r="AD10" s="26">
        <f t="shared" si="0"/>
        <v>4722</v>
      </c>
      <c r="AE10" s="27">
        <f t="shared" si="1"/>
        <v>24</v>
      </c>
      <c r="AF10" s="28">
        <f t="shared" si="2"/>
        <v>196.75</v>
      </c>
      <c r="AG10" s="26">
        <f>AD10+AD11</f>
        <v>9730</v>
      </c>
      <c r="AH10" s="32"/>
      <c r="AI10" s="28"/>
    </row>
    <row r="11" spans="1:35" ht="13.5" thickBot="1">
      <c r="A11" s="33"/>
      <c r="B11" s="75" t="s">
        <v>157</v>
      </c>
      <c r="C11" s="75" t="s">
        <v>158</v>
      </c>
      <c r="D11" s="76" t="s">
        <v>118</v>
      </c>
      <c r="E11" s="77">
        <v>12815</v>
      </c>
      <c r="F11" s="78">
        <v>189</v>
      </c>
      <c r="G11" s="78">
        <v>191</v>
      </c>
      <c r="H11" s="78">
        <v>244</v>
      </c>
      <c r="I11" s="78">
        <v>160</v>
      </c>
      <c r="J11" s="78">
        <v>215</v>
      </c>
      <c r="K11" s="78">
        <v>243</v>
      </c>
      <c r="L11" s="79">
        <v>212</v>
      </c>
      <c r="M11" s="78">
        <v>245</v>
      </c>
      <c r="N11" s="78">
        <v>214</v>
      </c>
      <c r="O11" s="78">
        <v>213</v>
      </c>
      <c r="P11" s="78">
        <v>190</v>
      </c>
      <c r="Q11" s="80">
        <v>174</v>
      </c>
      <c r="R11" s="78">
        <v>254</v>
      </c>
      <c r="S11" s="78">
        <v>189</v>
      </c>
      <c r="T11" s="78">
        <v>224</v>
      </c>
      <c r="U11" s="78">
        <v>168</v>
      </c>
      <c r="V11" s="78">
        <v>202</v>
      </c>
      <c r="W11" s="78">
        <v>215</v>
      </c>
      <c r="X11" s="79">
        <v>191</v>
      </c>
      <c r="Y11" s="78">
        <v>212</v>
      </c>
      <c r="Z11" s="78">
        <v>187</v>
      </c>
      <c r="AA11" s="78">
        <v>236</v>
      </c>
      <c r="AB11" s="78">
        <v>247</v>
      </c>
      <c r="AC11" s="80">
        <v>193</v>
      </c>
      <c r="AD11" s="26">
        <f t="shared" si="0"/>
        <v>5008</v>
      </c>
      <c r="AE11" s="27">
        <f t="shared" si="1"/>
        <v>24</v>
      </c>
      <c r="AF11" s="29">
        <f t="shared" si="2"/>
        <v>208.66666666666666</v>
      </c>
      <c r="AG11" s="34">
        <f>AD10+AD11</f>
        <v>9730</v>
      </c>
      <c r="AH11" s="36">
        <f>AE10+AE11</f>
        <v>48</v>
      </c>
      <c r="AI11" s="37">
        <f>AG11/AH11</f>
        <v>202.70833333333334</v>
      </c>
    </row>
    <row r="12" spans="1:35" ht="13.5" thickBot="1">
      <c r="A12" s="22" t="s">
        <v>8</v>
      </c>
      <c r="B12" s="64" t="s">
        <v>206</v>
      </c>
      <c r="C12" s="64" t="s">
        <v>207</v>
      </c>
      <c r="D12" s="65" t="s">
        <v>118</v>
      </c>
      <c r="E12" s="66">
        <v>13629</v>
      </c>
      <c r="F12" s="54">
        <v>147</v>
      </c>
      <c r="G12" s="54">
        <v>146</v>
      </c>
      <c r="H12" s="54">
        <v>146</v>
      </c>
      <c r="I12" s="54">
        <v>153</v>
      </c>
      <c r="J12" s="54">
        <v>193</v>
      </c>
      <c r="K12" s="54">
        <v>209</v>
      </c>
      <c r="L12" s="67">
        <v>193</v>
      </c>
      <c r="M12" s="54">
        <v>227</v>
      </c>
      <c r="N12" s="54">
        <v>217</v>
      </c>
      <c r="O12" s="54">
        <v>195</v>
      </c>
      <c r="P12" s="54">
        <v>202</v>
      </c>
      <c r="Q12" s="68">
        <v>224</v>
      </c>
      <c r="R12" s="54">
        <v>178</v>
      </c>
      <c r="S12" s="54">
        <v>211</v>
      </c>
      <c r="T12" s="54">
        <v>224</v>
      </c>
      <c r="U12" s="54">
        <v>220</v>
      </c>
      <c r="V12" s="54">
        <v>193</v>
      </c>
      <c r="W12" s="54">
        <v>149</v>
      </c>
      <c r="X12" s="67">
        <v>222</v>
      </c>
      <c r="Y12" s="54">
        <v>201</v>
      </c>
      <c r="Z12" s="54">
        <v>212</v>
      </c>
      <c r="AA12" s="54">
        <v>224</v>
      </c>
      <c r="AB12" s="54">
        <v>202</v>
      </c>
      <c r="AC12" s="68">
        <v>213</v>
      </c>
      <c r="AD12" s="26">
        <f t="shared" si="0"/>
        <v>4701</v>
      </c>
      <c r="AE12" s="27">
        <f>IF(F12&gt;0,1)+IF(G12&gt;0,1)+IF(H12&gt;0,1)+IF(I12&gt;0,1)+IF(J12&gt;0,1)+IF(K12&gt;0,1)+IF(L12&gt;0,1)+IF(M12&gt;0,1)+IF(N12&gt;0,1)+IF(O12&gt;0,1)+IF(P12&gt;0,1)+IF(Q12&gt;0,1)+IF(R12&gt;0,1)+IF(S12&gt;0,1)+IF(T12&gt;0,1)+IF(U12&gt;0,1)+IF(V12&gt;0,1)+IF(W12&gt;0,1)+IF(X12&gt;0,1)+IF(Y12&gt;0,1)+IF(Z12&gt;0,1)+IF(AA12&gt;0,1)+IF(AB12&gt;0,1)+IF(AC12&gt;0,1)</f>
        <v>24</v>
      </c>
      <c r="AF12" s="28">
        <f>AD12/AE12</f>
        <v>195.875</v>
      </c>
      <c r="AG12" s="24">
        <f>AD12+AD13</f>
        <v>9606</v>
      </c>
      <c r="AH12" s="25"/>
      <c r="AI12" s="29"/>
    </row>
    <row r="13" spans="1:35" ht="13.5" thickBot="1">
      <c r="A13" s="22"/>
      <c r="B13" s="64" t="s">
        <v>204</v>
      </c>
      <c r="C13" s="64" t="s">
        <v>205</v>
      </c>
      <c r="D13" s="65" t="s">
        <v>118</v>
      </c>
      <c r="E13" s="66">
        <v>12813</v>
      </c>
      <c r="F13" s="54">
        <v>185</v>
      </c>
      <c r="G13" s="54">
        <v>208</v>
      </c>
      <c r="H13" s="54">
        <v>187</v>
      </c>
      <c r="I13" s="54">
        <v>190</v>
      </c>
      <c r="J13" s="54">
        <v>222</v>
      </c>
      <c r="K13" s="54">
        <v>187</v>
      </c>
      <c r="L13" s="67">
        <v>139</v>
      </c>
      <c r="M13" s="54">
        <v>147</v>
      </c>
      <c r="N13" s="54">
        <v>177</v>
      </c>
      <c r="O13" s="54">
        <v>191</v>
      </c>
      <c r="P13" s="54">
        <v>243</v>
      </c>
      <c r="Q13" s="68">
        <v>256</v>
      </c>
      <c r="R13" s="54">
        <v>203</v>
      </c>
      <c r="S13" s="54">
        <v>202</v>
      </c>
      <c r="T13" s="54">
        <v>205</v>
      </c>
      <c r="U13" s="54">
        <v>191</v>
      </c>
      <c r="V13" s="54">
        <v>200</v>
      </c>
      <c r="W13" s="54">
        <v>237</v>
      </c>
      <c r="X13" s="67">
        <v>208</v>
      </c>
      <c r="Y13" s="54">
        <v>227</v>
      </c>
      <c r="Z13" s="54">
        <v>214</v>
      </c>
      <c r="AA13" s="54">
        <v>232</v>
      </c>
      <c r="AB13" s="54">
        <v>247</v>
      </c>
      <c r="AC13" s="68">
        <v>207</v>
      </c>
      <c r="AD13" s="26">
        <f t="shared" si="0"/>
        <v>4905</v>
      </c>
      <c r="AE13" s="27">
        <f>IF(F13&gt;0,1)+IF(G13&gt;0,1)+IF(H13&gt;0,1)+IF(I13&gt;0,1)+IF(J13&gt;0,1)+IF(K13&gt;0,1)+IF(L13&gt;0,1)+IF(M13&gt;0,1)+IF(N13&gt;0,1)+IF(O13&gt;0,1)+IF(P13&gt;0,1)+IF(Q13&gt;0,1)+IF(R13&gt;0,1)+IF(S13&gt;0,1)+IF(T13&gt;0,1)+IF(U13&gt;0,1)+IF(V13&gt;0,1)+IF(W13&gt;0,1)+IF(X13&gt;0,1)+IF(Y13&gt;0,1)+IF(Z13&gt;0,1)+IF(AA13&gt;0,1)+IF(AB13&gt;0,1)+IF(AC13&gt;0,1)</f>
        <v>24</v>
      </c>
      <c r="AF13" s="29">
        <f>AD13/AE13</f>
        <v>204.375</v>
      </c>
      <c r="AG13" s="24">
        <f>AD12+AD13</f>
        <v>9606</v>
      </c>
      <c r="AH13" s="25">
        <f>AE12+AE13</f>
        <v>48</v>
      </c>
      <c r="AI13" s="29">
        <f>AG13/AH13</f>
        <v>200.125</v>
      </c>
    </row>
    <row r="14" spans="1:35" ht="13.5" thickBot="1">
      <c r="A14" s="30" t="s">
        <v>9</v>
      </c>
      <c r="B14" s="91" t="s">
        <v>64</v>
      </c>
      <c r="C14" s="91" t="s">
        <v>65</v>
      </c>
      <c r="D14" s="92" t="s">
        <v>66</v>
      </c>
      <c r="E14" s="71">
        <v>28153</v>
      </c>
      <c r="F14" s="72">
        <v>226</v>
      </c>
      <c r="G14" s="72">
        <v>204</v>
      </c>
      <c r="H14" s="72">
        <v>181</v>
      </c>
      <c r="I14" s="84">
        <v>300</v>
      </c>
      <c r="J14" s="72">
        <v>224</v>
      </c>
      <c r="K14" s="72">
        <v>214</v>
      </c>
      <c r="L14" s="73">
        <v>185</v>
      </c>
      <c r="M14" s="72">
        <v>191</v>
      </c>
      <c r="N14" s="72">
        <v>171</v>
      </c>
      <c r="O14" s="72">
        <v>200</v>
      </c>
      <c r="P14" s="72">
        <v>200</v>
      </c>
      <c r="Q14" s="74">
        <v>147</v>
      </c>
      <c r="R14" s="72">
        <v>158</v>
      </c>
      <c r="S14" s="72">
        <v>191</v>
      </c>
      <c r="T14" s="72">
        <v>238</v>
      </c>
      <c r="U14" s="72">
        <v>175</v>
      </c>
      <c r="V14" s="72">
        <v>204</v>
      </c>
      <c r="W14" s="72">
        <v>198</v>
      </c>
      <c r="X14" s="73">
        <v>235</v>
      </c>
      <c r="Y14" s="72">
        <v>194</v>
      </c>
      <c r="Z14" s="72">
        <v>216</v>
      </c>
      <c r="AA14" s="72">
        <v>209</v>
      </c>
      <c r="AB14" s="72">
        <v>244</v>
      </c>
      <c r="AC14" s="74">
        <v>173</v>
      </c>
      <c r="AD14" s="26">
        <f t="shared" si="0"/>
        <v>4878</v>
      </c>
      <c r="AE14" s="27">
        <f>IF(F14&gt;0,1)+IF(G14&gt;0,1)+IF(H14&gt;0,1)+IF(I14&gt;0,1)+IF(J14&gt;0,1)+IF(K14&gt;0,1)+IF(L14&gt;0,1)+IF(M14&gt;0,1)+IF(N14&gt;0,1)+IF(O14&gt;0,1)+IF(P14&gt;0,1)+IF(Q14&gt;0,1)+IF(R14&gt;0,1)+IF(S14&gt;0,1)+IF(T14&gt;0,1)+IF(U14&gt;0,1)+IF(V14&gt;0,1)+IF(W14&gt;0,1)+IF(X14&gt;0,1)+IF(Y14&gt;0,1)+IF(Z14&gt;0,1)+IF(AA14&gt;0,1)+IF(AB14&gt;0,1)+IF(AC14&gt;0,1)</f>
        <v>24</v>
      </c>
      <c r="AF14" s="28">
        <f t="shared" si="2"/>
        <v>203.25</v>
      </c>
      <c r="AG14" s="26">
        <f>AD14+AD15</f>
        <v>9506</v>
      </c>
      <c r="AH14" s="32"/>
      <c r="AI14" s="28"/>
    </row>
    <row r="15" spans="1:35" ht="13.5" thickBot="1">
      <c r="A15" s="33"/>
      <c r="B15" s="75" t="s">
        <v>93</v>
      </c>
      <c r="C15" s="75" t="s">
        <v>85</v>
      </c>
      <c r="D15" s="76" t="s">
        <v>94</v>
      </c>
      <c r="E15" s="77">
        <v>28229</v>
      </c>
      <c r="F15" s="78">
        <v>182</v>
      </c>
      <c r="G15" s="78">
        <v>158</v>
      </c>
      <c r="H15" s="78">
        <v>256</v>
      </c>
      <c r="I15" s="78">
        <v>202</v>
      </c>
      <c r="J15" s="78">
        <v>182</v>
      </c>
      <c r="K15" s="78">
        <v>182</v>
      </c>
      <c r="L15" s="79">
        <v>215</v>
      </c>
      <c r="M15" s="78">
        <v>173</v>
      </c>
      <c r="N15" s="78">
        <v>197</v>
      </c>
      <c r="O15" s="78">
        <v>185</v>
      </c>
      <c r="P15" s="78">
        <v>187</v>
      </c>
      <c r="Q15" s="80">
        <v>163</v>
      </c>
      <c r="R15" s="78">
        <v>194</v>
      </c>
      <c r="S15" s="78">
        <v>167</v>
      </c>
      <c r="T15" s="78">
        <v>168</v>
      </c>
      <c r="U15" s="78">
        <v>183</v>
      </c>
      <c r="V15" s="78">
        <v>213</v>
      </c>
      <c r="W15" s="78">
        <v>191</v>
      </c>
      <c r="X15" s="79">
        <v>234</v>
      </c>
      <c r="Y15" s="78">
        <v>207</v>
      </c>
      <c r="Z15" s="78">
        <v>178</v>
      </c>
      <c r="AA15" s="78">
        <v>214</v>
      </c>
      <c r="AB15" s="78">
        <v>184</v>
      </c>
      <c r="AC15" s="80">
        <v>213</v>
      </c>
      <c r="AD15" s="26">
        <f t="shared" si="0"/>
        <v>4628</v>
      </c>
      <c r="AE15" s="27">
        <f t="shared" si="1"/>
        <v>24</v>
      </c>
      <c r="AF15" s="29">
        <f t="shared" si="2"/>
        <v>192.83333333333334</v>
      </c>
      <c r="AG15" s="34">
        <f>AD14+AD15</f>
        <v>9506</v>
      </c>
      <c r="AH15" s="36">
        <f>AE14+AE15</f>
        <v>48</v>
      </c>
      <c r="AI15" s="37">
        <f>AG15/AH15</f>
        <v>198.04166666666666</v>
      </c>
    </row>
    <row r="16" spans="1:35" ht="13.5" thickBot="1">
      <c r="A16" s="22" t="s">
        <v>10</v>
      </c>
      <c r="B16" s="64" t="s">
        <v>215</v>
      </c>
      <c r="C16" s="64" t="s">
        <v>90</v>
      </c>
      <c r="D16" s="65" t="s">
        <v>81</v>
      </c>
      <c r="E16" s="66">
        <v>28121</v>
      </c>
      <c r="F16" s="54">
        <v>160</v>
      </c>
      <c r="G16" s="54">
        <v>151</v>
      </c>
      <c r="H16" s="54">
        <v>257</v>
      </c>
      <c r="I16" s="54">
        <v>211</v>
      </c>
      <c r="J16" s="54">
        <v>231</v>
      </c>
      <c r="K16" s="54">
        <v>178</v>
      </c>
      <c r="L16" s="67">
        <v>168</v>
      </c>
      <c r="M16" s="54">
        <v>228</v>
      </c>
      <c r="N16" s="54">
        <v>200</v>
      </c>
      <c r="O16" s="54">
        <v>187</v>
      </c>
      <c r="P16" s="54">
        <v>205</v>
      </c>
      <c r="Q16" s="68">
        <v>196</v>
      </c>
      <c r="R16" s="54">
        <v>168</v>
      </c>
      <c r="S16" s="54">
        <v>182</v>
      </c>
      <c r="T16" s="54">
        <v>220</v>
      </c>
      <c r="U16" s="54">
        <v>171</v>
      </c>
      <c r="V16" s="54">
        <v>189</v>
      </c>
      <c r="W16" s="54">
        <v>162</v>
      </c>
      <c r="X16" s="67">
        <v>247</v>
      </c>
      <c r="Y16" s="54">
        <v>222</v>
      </c>
      <c r="Z16" s="54">
        <v>169</v>
      </c>
      <c r="AA16" s="54">
        <v>201</v>
      </c>
      <c r="AB16" s="54">
        <v>171</v>
      </c>
      <c r="AC16" s="68">
        <v>235</v>
      </c>
      <c r="AD16" s="26">
        <f t="shared" si="0"/>
        <v>4709</v>
      </c>
      <c r="AE16" s="27">
        <f t="shared" si="1"/>
        <v>24</v>
      </c>
      <c r="AF16" s="28">
        <f t="shared" si="2"/>
        <v>196.20833333333334</v>
      </c>
      <c r="AG16" s="24">
        <f>AD16+AD17</f>
        <v>9286</v>
      </c>
      <c r="AH16" s="25"/>
      <c r="AI16" s="29"/>
    </row>
    <row r="17" spans="1:35" ht="13.5" thickBot="1">
      <c r="A17" s="22"/>
      <c r="B17" s="64" t="s">
        <v>91</v>
      </c>
      <c r="C17" s="64" t="s">
        <v>92</v>
      </c>
      <c r="D17" s="65" t="s">
        <v>81</v>
      </c>
      <c r="E17" s="66">
        <v>12764</v>
      </c>
      <c r="F17" s="54">
        <v>170</v>
      </c>
      <c r="G17" s="54">
        <v>180</v>
      </c>
      <c r="H17" s="54">
        <v>224</v>
      </c>
      <c r="I17" s="54">
        <v>235</v>
      </c>
      <c r="J17" s="54">
        <v>216</v>
      </c>
      <c r="K17" s="54">
        <v>224</v>
      </c>
      <c r="L17" s="67">
        <v>152</v>
      </c>
      <c r="M17" s="54">
        <v>193</v>
      </c>
      <c r="N17" s="54">
        <v>159</v>
      </c>
      <c r="O17" s="54">
        <v>184</v>
      </c>
      <c r="P17" s="54">
        <v>225</v>
      </c>
      <c r="Q17" s="68">
        <v>169</v>
      </c>
      <c r="R17" s="54">
        <v>214</v>
      </c>
      <c r="S17" s="54">
        <v>177</v>
      </c>
      <c r="T17" s="54">
        <v>211</v>
      </c>
      <c r="U17" s="54">
        <v>205</v>
      </c>
      <c r="V17" s="54">
        <v>178</v>
      </c>
      <c r="W17" s="54">
        <v>131</v>
      </c>
      <c r="X17" s="67">
        <v>202</v>
      </c>
      <c r="Y17" s="54">
        <v>194</v>
      </c>
      <c r="Z17" s="54">
        <v>233</v>
      </c>
      <c r="AA17" s="54">
        <v>182</v>
      </c>
      <c r="AB17" s="54">
        <v>183</v>
      </c>
      <c r="AC17" s="68">
        <v>136</v>
      </c>
      <c r="AD17" s="26">
        <f t="shared" si="0"/>
        <v>4577</v>
      </c>
      <c r="AE17" s="27">
        <f t="shared" si="1"/>
        <v>24</v>
      </c>
      <c r="AF17" s="29">
        <f t="shared" si="2"/>
        <v>190.70833333333334</v>
      </c>
      <c r="AG17" s="24">
        <f>AD16+AD17</f>
        <v>9286</v>
      </c>
      <c r="AH17" s="25">
        <f>AE16+AE17</f>
        <v>48</v>
      </c>
      <c r="AI17" s="29">
        <f>AG17/AH17</f>
        <v>193.45833333333334</v>
      </c>
    </row>
    <row r="18" spans="1:35" ht="13.5" thickBot="1">
      <c r="A18" s="30" t="s">
        <v>11</v>
      </c>
      <c r="B18" s="69" t="s">
        <v>139</v>
      </c>
      <c r="C18" s="69" t="s">
        <v>90</v>
      </c>
      <c r="D18" s="70" t="s">
        <v>140</v>
      </c>
      <c r="E18" s="71">
        <v>12092</v>
      </c>
      <c r="F18" s="72">
        <v>175</v>
      </c>
      <c r="G18" s="72">
        <v>200</v>
      </c>
      <c r="H18" s="72">
        <v>183</v>
      </c>
      <c r="I18" s="72">
        <v>202</v>
      </c>
      <c r="J18" s="72">
        <v>221</v>
      </c>
      <c r="K18" s="72">
        <v>208</v>
      </c>
      <c r="L18" s="73">
        <v>228</v>
      </c>
      <c r="M18" s="72">
        <v>199</v>
      </c>
      <c r="N18" s="72">
        <v>213</v>
      </c>
      <c r="O18" s="72">
        <v>182</v>
      </c>
      <c r="P18" s="72">
        <v>224</v>
      </c>
      <c r="Q18" s="74">
        <v>191</v>
      </c>
      <c r="R18" s="72">
        <v>181</v>
      </c>
      <c r="S18" s="72">
        <v>168</v>
      </c>
      <c r="T18" s="72">
        <v>166</v>
      </c>
      <c r="U18" s="72">
        <v>166</v>
      </c>
      <c r="V18" s="72">
        <v>193</v>
      </c>
      <c r="W18" s="72">
        <v>222</v>
      </c>
      <c r="X18" s="73">
        <v>212</v>
      </c>
      <c r="Y18" s="72">
        <v>181</v>
      </c>
      <c r="Z18" s="72">
        <v>206</v>
      </c>
      <c r="AA18" s="72">
        <v>191</v>
      </c>
      <c r="AB18" s="72">
        <v>200</v>
      </c>
      <c r="AC18" s="74">
        <v>181</v>
      </c>
      <c r="AD18" s="26">
        <f t="shared" si="0"/>
        <v>4693</v>
      </c>
      <c r="AE18" s="27">
        <f t="shared" si="1"/>
        <v>24</v>
      </c>
      <c r="AF18" s="28">
        <f t="shared" si="2"/>
        <v>195.54166666666666</v>
      </c>
      <c r="AG18" s="26">
        <f>AD18+AD19</f>
        <v>9171</v>
      </c>
      <c r="AH18" s="32"/>
      <c r="AI18" s="28"/>
    </row>
    <row r="19" spans="1:35" ht="13.5" thickBot="1">
      <c r="A19" s="33"/>
      <c r="B19" s="75" t="s">
        <v>141</v>
      </c>
      <c r="C19" s="75" t="s">
        <v>142</v>
      </c>
      <c r="D19" s="76" t="s">
        <v>140</v>
      </c>
      <c r="E19" s="77">
        <v>12833</v>
      </c>
      <c r="F19" s="78">
        <v>157</v>
      </c>
      <c r="G19" s="78">
        <v>171</v>
      </c>
      <c r="H19" s="78">
        <v>175</v>
      </c>
      <c r="I19" s="78">
        <v>161</v>
      </c>
      <c r="J19" s="78">
        <v>208</v>
      </c>
      <c r="K19" s="78">
        <v>210</v>
      </c>
      <c r="L19" s="79">
        <v>269</v>
      </c>
      <c r="M19" s="78">
        <v>166</v>
      </c>
      <c r="N19" s="78">
        <v>176</v>
      </c>
      <c r="O19" s="78">
        <v>266</v>
      </c>
      <c r="P19" s="78">
        <v>196</v>
      </c>
      <c r="Q19" s="80">
        <v>236</v>
      </c>
      <c r="R19" s="78">
        <v>160</v>
      </c>
      <c r="S19" s="78">
        <v>180</v>
      </c>
      <c r="T19" s="78">
        <v>146</v>
      </c>
      <c r="U19" s="78">
        <v>180</v>
      </c>
      <c r="V19" s="78">
        <v>154</v>
      </c>
      <c r="W19" s="78">
        <v>169</v>
      </c>
      <c r="X19" s="79">
        <v>197</v>
      </c>
      <c r="Y19" s="78">
        <v>198</v>
      </c>
      <c r="Z19" s="78">
        <v>184</v>
      </c>
      <c r="AA19" s="78">
        <v>213</v>
      </c>
      <c r="AB19" s="78">
        <v>135</v>
      </c>
      <c r="AC19" s="80">
        <v>171</v>
      </c>
      <c r="AD19" s="26">
        <f t="shared" si="0"/>
        <v>4478</v>
      </c>
      <c r="AE19" s="27">
        <f t="shared" si="1"/>
        <v>24</v>
      </c>
      <c r="AF19" s="29">
        <f t="shared" si="2"/>
        <v>186.58333333333334</v>
      </c>
      <c r="AG19" s="34">
        <f>AD18+AD19</f>
        <v>9171</v>
      </c>
      <c r="AH19" s="36">
        <f>AE18+AE19</f>
        <v>48</v>
      </c>
      <c r="AI19" s="37">
        <f>AG19/AH19</f>
        <v>191.0625</v>
      </c>
    </row>
    <row r="20" spans="1:35" ht="13.5" thickBot="1">
      <c r="A20" s="22" t="s">
        <v>12</v>
      </c>
      <c r="B20" s="64" t="s">
        <v>159</v>
      </c>
      <c r="C20" s="64" t="s">
        <v>103</v>
      </c>
      <c r="D20" s="65" t="s">
        <v>118</v>
      </c>
      <c r="E20" s="66">
        <v>12962</v>
      </c>
      <c r="F20" s="54">
        <v>173</v>
      </c>
      <c r="G20" s="54">
        <v>182</v>
      </c>
      <c r="H20" s="54">
        <v>177</v>
      </c>
      <c r="I20" s="54">
        <v>172</v>
      </c>
      <c r="J20" s="54">
        <v>143</v>
      </c>
      <c r="K20" s="54">
        <v>159</v>
      </c>
      <c r="L20" s="67">
        <v>201</v>
      </c>
      <c r="M20" s="54">
        <v>208</v>
      </c>
      <c r="N20" s="54">
        <v>217</v>
      </c>
      <c r="O20" s="54">
        <v>172</v>
      </c>
      <c r="P20" s="54">
        <v>156</v>
      </c>
      <c r="Q20" s="68">
        <v>201</v>
      </c>
      <c r="R20" s="54">
        <v>143</v>
      </c>
      <c r="S20" s="54">
        <v>199</v>
      </c>
      <c r="T20" s="54">
        <v>204</v>
      </c>
      <c r="U20" s="54">
        <v>144</v>
      </c>
      <c r="V20" s="54">
        <v>191</v>
      </c>
      <c r="W20" s="54">
        <v>176</v>
      </c>
      <c r="X20" s="67">
        <v>179</v>
      </c>
      <c r="Y20" s="54">
        <v>193</v>
      </c>
      <c r="Z20" s="54">
        <v>182</v>
      </c>
      <c r="AA20" s="54">
        <v>214</v>
      </c>
      <c r="AB20" s="54">
        <v>149</v>
      </c>
      <c r="AC20" s="68">
        <v>162</v>
      </c>
      <c r="AD20" s="26">
        <f t="shared" si="0"/>
        <v>4297</v>
      </c>
      <c r="AE20" s="27">
        <f t="shared" si="1"/>
        <v>24</v>
      </c>
      <c r="AF20" s="28">
        <f t="shared" si="2"/>
        <v>179.04166666666666</v>
      </c>
      <c r="AG20" s="24">
        <f>AD20+AD21</f>
        <v>8783</v>
      </c>
      <c r="AH20" s="25"/>
      <c r="AI20" s="29"/>
    </row>
    <row r="21" spans="1:35" ht="13.5" thickBot="1">
      <c r="A21" s="22"/>
      <c r="B21" s="64" t="s">
        <v>160</v>
      </c>
      <c r="C21" s="64" t="s">
        <v>70</v>
      </c>
      <c r="D21" s="65" t="s">
        <v>118</v>
      </c>
      <c r="E21" s="66">
        <v>28158</v>
      </c>
      <c r="F21" s="54">
        <v>189</v>
      </c>
      <c r="G21" s="54">
        <v>154</v>
      </c>
      <c r="H21" s="54">
        <v>177</v>
      </c>
      <c r="I21" s="54">
        <v>196</v>
      </c>
      <c r="J21" s="54">
        <v>223</v>
      </c>
      <c r="K21" s="54">
        <v>176</v>
      </c>
      <c r="L21" s="67">
        <v>147</v>
      </c>
      <c r="M21" s="54">
        <v>149</v>
      </c>
      <c r="N21" s="54">
        <v>201</v>
      </c>
      <c r="O21" s="54">
        <v>205</v>
      </c>
      <c r="P21" s="54">
        <v>195</v>
      </c>
      <c r="Q21" s="68">
        <v>194</v>
      </c>
      <c r="R21" s="54">
        <v>221</v>
      </c>
      <c r="S21" s="54">
        <v>163</v>
      </c>
      <c r="T21" s="54">
        <v>160</v>
      </c>
      <c r="U21" s="54">
        <v>204</v>
      </c>
      <c r="V21" s="54">
        <v>172</v>
      </c>
      <c r="W21" s="54">
        <v>180</v>
      </c>
      <c r="X21" s="67">
        <v>197</v>
      </c>
      <c r="Y21" s="54">
        <v>199</v>
      </c>
      <c r="Z21" s="54">
        <v>219</v>
      </c>
      <c r="AA21" s="54">
        <v>169</v>
      </c>
      <c r="AB21" s="54">
        <v>194</v>
      </c>
      <c r="AC21" s="68">
        <v>202</v>
      </c>
      <c r="AD21" s="26">
        <f t="shared" si="0"/>
        <v>4486</v>
      </c>
      <c r="AE21" s="27">
        <f t="shared" si="1"/>
        <v>24</v>
      </c>
      <c r="AF21" s="29">
        <f t="shared" si="2"/>
        <v>186.91666666666666</v>
      </c>
      <c r="AG21" s="24">
        <f>AD20+AD21</f>
        <v>8783</v>
      </c>
      <c r="AH21" s="25">
        <f>AE20+AE21</f>
        <v>48</v>
      </c>
      <c r="AI21" s="29">
        <f>AG21/AH21</f>
        <v>182.97916666666666</v>
      </c>
    </row>
    <row r="22" spans="1:35" ht="13.5" thickBot="1">
      <c r="A22" s="30" t="s">
        <v>13</v>
      </c>
      <c r="B22" s="69" t="s">
        <v>104</v>
      </c>
      <c r="C22" s="69" t="s">
        <v>80</v>
      </c>
      <c r="D22" s="70" t="s">
        <v>81</v>
      </c>
      <c r="E22" s="71">
        <v>12769</v>
      </c>
      <c r="F22" s="72">
        <v>204</v>
      </c>
      <c r="G22" s="72">
        <v>213</v>
      </c>
      <c r="H22" s="72">
        <v>174</v>
      </c>
      <c r="I22" s="72">
        <v>186</v>
      </c>
      <c r="J22" s="72">
        <v>193</v>
      </c>
      <c r="K22" s="72">
        <v>180</v>
      </c>
      <c r="L22" s="73">
        <v>192</v>
      </c>
      <c r="M22" s="72">
        <v>119</v>
      </c>
      <c r="N22" s="72">
        <v>187</v>
      </c>
      <c r="O22" s="72">
        <v>217</v>
      </c>
      <c r="P22" s="72">
        <v>217</v>
      </c>
      <c r="Q22" s="74">
        <v>160</v>
      </c>
      <c r="R22" s="72">
        <v>149</v>
      </c>
      <c r="S22" s="72">
        <v>139</v>
      </c>
      <c r="T22" s="72">
        <v>160</v>
      </c>
      <c r="U22" s="72">
        <v>139</v>
      </c>
      <c r="V22" s="72">
        <v>168</v>
      </c>
      <c r="W22" s="72">
        <v>159</v>
      </c>
      <c r="X22" s="73">
        <v>173</v>
      </c>
      <c r="Y22" s="72">
        <v>173</v>
      </c>
      <c r="Z22" s="72">
        <v>165</v>
      </c>
      <c r="AA22" s="72">
        <v>165</v>
      </c>
      <c r="AB22" s="72">
        <v>234</v>
      </c>
      <c r="AC22" s="74">
        <v>193</v>
      </c>
      <c r="AD22" s="26">
        <f t="shared" si="0"/>
        <v>4259</v>
      </c>
      <c r="AE22" s="27">
        <f t="shared" si="1"/>
        <v>24</v>
      </c>
      <c r="AF22" s="28">
        <f t="shared" si="2"/>
        <v>177.45833333333334</v>
      </c>
      <c r="AG22" s="26">
        <f>AD22+AD23</f>
        <v>8680</v>
      </c>
      <c r="AH22" s="32"/>
      <c r="AI22" s="28"/>
    </row>
    <row r="23" spans="1:35" ht="13.5" thickBot="1">
      <c r="A23" s="33"/>
      <c r="B23" s="75" t="s">
        <v>89</v>
      </c>
      <c r="C23" s="75" t="s">
        <v>105</v>
      </c>
      <c r="D23" s="76" t="s">
        <v>81</v>
      </c>
      <c r="E23" s="77">
        <v>12770</v>
      </c>
      <c r="F23" s="78">
        <v>182</v>
      </c>
      <c r="G23" s="78">
        <v>232</v>
      </c>
      <c r="H23" s="78">
        <v>154</v>
      </c>
      <c r="I23" s="78">
        <v>171</v>
      </c>
      <c r="J23" s="78">
        <v>226</v>
      </c>
      <c r="K23" s="78">
        <v>211</v>
      </c>
      <c r="L23" s="79">
        <v>132</v>
      </c>
      <c r="M23" s="78">
        <v>192</v>
      </c>
      <c r="N23" s="78">
        <v>147</v>
      </c>
      <c r="O23" s="78">
        <v>175</v>
      </c>
      <c r="P23" s="78">
        <v>170</v>
      </c>
      <c r="Q23" s="80">
        <v>220</v>
      </c>
      <c r="R23" s="78">
        <v>173</v>
      </c>
      <c r="S23" s="78">
        <v>174</v>
      </c>
      <c r="T23" s="78">
        <v>185</v>
      </c>
      <c r="U23" s="78">
        <v>180</v>
      </c>
      <c r="V23" s="78">
        <v>170</v>
      </c>
      <c r="W23" s="78">
        <v>128</v>
      </c>
      <c r="X23" s="79">
        <v>247</v>
      </c>
      <c r="Y23" s="78">
        <v>197</v>
      </c>
      <c r="Z23" s="78">
        <v>188</v>
      </c>
      <c r="AA23" s="78">
        <v>215</v>
      </c>
      <c r="AB23" s="78">
        <v>183</v>
      </c>
      <c r="AC23" s="80">
        <v>169</v>
      </c>
      <c r="AD23" s="26">
        <f t="shared" si="0"/>
        <v>4421</v>
      </c>
      <c r="AE23" s="27">
        <f t="shared" si="1"/>
        <v>24</v>
      </c>
      <c r="AF23" s="29">
        <f t="shared" si="2"/>
        <v>184.20833333333334</v>
      </c>
      <c r="AG23" s="34">
        <f>AD22+AD23</f>
        <v>8680</v>
      </c>
      <c r="AH23" s="36">
        <f>AE22+AE23</f>
        <v>48</v>
      </c>
      <c r="AI23" s="37">
        <f>AG23/AH23</f>
        <v>180.83333333333334</v>
      </c>
    </row>
    <row r="24" spans="1:35" ht="13.5" thickBot="1">
      <c r="A24" s="38" t="s">
        <v>14</v>
      </c>
      <c r="B24" s="64" t="s">
        <v>161</v>
      </c>
      <c r="C24" s="64" t="s">
        <v>154</v>
      </c>
      <c r="D24" s="65" t="s">
        <v>162</v>
      </c>
      <c r="E24" s="66">
        <v>28586</v>
      </c>
      <c r="F24" s="54">
        <v>200</v>
      </c>
      <c r="G24" s="54">
        <v>141</v>
      </c>
      <c r="H24" s="54">
        <v>173</v>
      </c>
      <c r="I24" s="54">
        <v>153</v>
      </c>
      <c r="J24" s="54">
        <v>168</v>
      </c>
      <c r="K24" s="54">
        <v>160</v>
      </c>
      <c r="L24" s="67">
        <v>170</v>
      </c>
      <c r="M24" s="54">
        <v>246</v>
      </c>
      <c r="N24" s="54">
        <v>225</v>
      </c>
      <c r="O24" s="54">
        <v>207</v>
      </c>
      <c r="P24" s="54">
        <v>159</v>
      </c>
      <c r="Q24" s="68">
        <v>205</v>
      </c>
      <c r="R24" s="54">
        <v>190</v>
      </c>
      <c r="S24" s="54">
        <v>159</v>
      </c>
      <c r="T24" s="54">
        <v>188</v>
      </c>
      <c r="U24" s="54">
        <v>138</v>
      </c>
      <c r="V24" s="54">
        <v>156</v>
      </c>
      <c r="W24" s="54">
        <v>151</v>
      </c>
      <c r="X24" s="67"/>
      <c r="Y24" s="54"/>
      <c r="Z24" s="54"/>
      <c r="AA24" s="54"/>
      <c r="AB24" s="54"/>
      <c r="AC24" s="68"/>
      <c r="AD24" s="26">
        <f t="shared" si="0"/>
        <v>3189</v>
      </c>
      <c r="AE24" s="27">
        <f t="shared" si="1"/>
        <v>18</v>
      </c>
      <c r="AF24" s="28">
        <f t="shared" si="2"/>
        <v>177.16666666666666</v>
      </c>
      <c r="AG24" s="24">
        <f>AD24+AD25</f>
        <v>6200</v>
      </c>
      <c r="AH24" s="25"/>
      <c r="AI24" s="29"/>
    </row>
    <row r="25" spans="1:35" ht="13.5" thickBot="1">
      <c r="A25" s="38"/>
      <c r="B25" s="64" t="s">
        <v>163</v>
      </c>
      <c r="C25" s="64" t="s">
        <v>164</v>
      </c>
      <c r="D25" s="65" t="s">
        <v>123</v>
      </c>
      <c r="E25" s="66">
        <v>28147</v>
      </c>
      <c r="F25" s="54">
        <v>172</v>
      </c>
      <c r="G25" s="54">
        <v>157</v>
      </c>
      <c r="H25" s="54">
        <v>171</v>
      </c>
      <c r="I25" s="54">
        <v>191</v>
      </c>
      <c r="J25" s="54">
        <v>135</v>
      </c>
      <c r="K25" s="54">
        <v>170</v>
      </c>
      <c r="L25" s="67">
        <v>198</v>
      </c>
      <c r="M25" s="54">
        <v>163</v>
      </c>
      <c r="N25" s="54">
        <v>182</v>
      </c>
      <c r="O25" s="54">
        <v>172</v>
      </c>
      <c r="P25" s="54">
        <v>171</v>
      </c>
      <c r="Q25" s="68">
        <v>169</v>
      </c>
      <c r="R25" s="54">
        <v>191</v>
      </c>
      <c r="S25" s="54">
        <v>132</v>
      </c>
      <c r="T25" s="54">
        <v>158</v>
      </c>
      <c r="U25" s="54">
        <v>130</v>
      </c>
      <c r="V25" s="54">
        <v>181</v>
      </c>
      <c r="W25" s="54">
        <v>168</v>
      </c>
      <c r="X25" s="67"/>
      <c r="Y25" s="54"/>
      <c r="Z25" s="54"/>
      <c r="AA25" s="54"/>
      <c r="AB25" s="54"/>
      <c r="AC25" s="68"/>
      <c r="AD25" s="26">
        <f t="shared" si="0"/>
        <v>3011</v>
      </c>
      <c r="AE25" s="27">
        <f t="shared" si="1"/>
        <v>18</v>
      </c>
      <c r="AF25" s="29">
        <f t="shared" si="2"/>
        <v>167.27777777777777</v>
      </c>
      <c r="AG25" s="24">
        <f>AD24+AD25</f>
        <v>6200</v>
      </c>
      <c r="AH25" s="25">
        <f>AE24+AE25</f>
        <v>36</v>
      </c>
      <c r="AI25" s="29">
        <f>AG25/AH25</f>
        <v>172.22222222222223</v>
      </c>
    </row>
    <row r="26" spans="1:35" ht="13.5" thickBot="1">
      <c r="A26" s="39" t="s">
        <v>15</v>
      </c>
      <c r="B26" s="69" t="s">
        <v>166</v>
      </c>
      <c r="C26" s="69" t="s">
        <v>85</v>
      </c>
      <c r="D26" s="70" t="s">
        <v>140</v>
      </c>
      <c r="E26" s="71">
        <v>12108</v>
      </c>
      <c r="F26" s="72">
        <v>203</v>
      </c>
      <c r="G26" s="72">
        <v>181</v>
      </c>
      <c r="H26" s="72">
        <v>160</v>
      </c>
      <c r="I26" s="72">
        <v>124</v>
      </c>
      <c r="J26" s="72">
        <v>159</v>
      </c>
      <c r="K26" s="72">
        <v>167</v>
      </c>
      <c r="L26" s="73">
        <v>145</v>
      </c>
      <c r="M26" s="72">
        <v>151</v>
      </c>
      <c r="N26" s="72">
        <v>174</v>
      </c>
      <c r="O26" s="72">
        <v>193</v>
      </c>
      <c r="P26" s="72">
        <v>149</v>
      </c>
      <c r="Q26" s="74">
        <v>192</v>
      </c>
      <c r="R26" s="72">
        <v>165</v>
      </c>
      <c r="S26" s="72">
        <v>198</v>
      </c>
      <c r="T26" s="72">
        <v>237</v>
      </c>
      <c r="U26" s="72">
        <v>161</v>
      </c>
      <c r="V26" s="72">
        <v>163</v>
      </c>
      <c r="W26" s="72">
        <v>185</v>
      </c>
      <c r="X26" s="73"/>
      <c r="Y26" s="72"/>
      <c r="Z26" s="72"/>
      <c r="AA26" s="72"/>
      <c r="AB26" s="72"/>
      <c r="AC26" s="74"/>
      <c r="AD26" s="26">
        <f t="shared" si="0"/>
        <v>3107</v>
      </c>
      <c r="AE26" s="27">
        <f t="shared" si="1"/>
        <v>18</v>
      </c>
      <c r="AF26" s="28">
        <f t="shared" si="2"/>
        <v>172.61111111111111</v>
      </c>
      <c r="AG26" s="26">
        <f>AD26+AD27</f>
        <v>6133</v>
      </c>
      <c r="AH26" s="32"/>
      <c r="AI26" s="28"/>
    </row>
    <row r="27" spans="1:35" ht="13.5" thickBot="1">
      <c r="A27" s="40"/>
      <c r="B27" s="75" t="s">
        <v>167</v>
      </c>
      <c r="C27" s="75" t="s">
        <v>168</v>
      </c>
      <c r="D27" s="76" t="s">
        <v>140</v>
      </c>
      <c r="E27" s="77">
        <v>12094</v>
      </c>
      <c r="F27" s="78">
        <v>176</v>
      </c>
      <c r="G27" s="78">
        <v>148</v>
      </c>
      <c r="H27" s="78">
        <v>166</v>
      </c>
      <c r="I27" s="78">
        <v>158</v>
      </c>
      <c r="J27" s="78">
        <v>142</v>
      </c>
      <c r="K27" s="78">
        <v>219</v>
      </c>
      <c r="L27" s="79">
        <v>178</v>
      </c>
      <c r="M27" s="78">
        <v>188</v>
      </c>
      <c r="N27" s="78">
        <v>197</v>
      </c>
      <c r="O27" s="78">
        <v>191</v>
      </c>
      <c r="P27" s="78">
        <v>126</v>
      </c>
      <c r="Q27" s="80">
        <v>200</v>
      </c>
      <c r="R27" s="78">
        <v>136</v>
      </c>
      <c r="S27" s="78">
        <v>188</v>
      </c>
      <c r="T27" s="78">
        <v>134</v>
      </c>
      <c r="U27" s="78">
        <v>164</v>
      </c>
      <c r="V27" s="78">
        <v>172</v>
      </c>
      <c r="W27" s="78">
        <v>143</v>
      </c>
      <c r="X27" s="79"/>
      <c r="Y27" s="78"/>
      <c r="Z27" s="78"/>
      <c r="AA27" s="78"/>
      <c r="AB27" s="78"/>
      <c r="AC27" s="80"/>
      <c r="AD27" s="26">
        <f t="shared" si="0"/>
        <v>3026</v>
      </c>
      <c r="AE27" s="27">
        <f t="shared" si="1"/>
        <v>18</v>
      </c>
      <c r="AF27" s="29">
        <f t="shared" si="2"/>
        <v>168.11111111111111</v>
      </c>
      <c r="AG27" s="34">
        <f>AD26+AD27</f>
        <v>6133</v>
      </c>
      <c r="AH27" s="36">
        <f>AE26+AE27</f>
        <v>36</v>
      </c>
      <c r="AI27" s="37">
        <f>AG27/AH27</f>
        <v>170.36111111111111</v>
      </c>
    </row>
    <row r="28" spans="1:35" ht="13.5" thickBot="1">
      <c r="A28" s="39" t="s">
        <v>16</v>
      </c>
      <c r="B28" s="69" t="s">
        <v>69</v>
      </c>
      <c r="C28" s="69" t="s">
        <v>70</v>
      </c>
      <c r="D28" s="70" t="s">
        <v>71</v>
      </c>
      <c r="E28" s="71">
        <v>12405</v>
      </c>
      <c r="F28" s="72">
        <v>187</v>
      </c>
      <c r="G28" s="72">
        <v>191</v>
      </c>
      <c r="H28" s="72">
        <v>143</v>
      </c>
      <c r="I28" s="72">
        <v>143</v>
      </c>
      <c r="J28" s="72">
        <v>167</v>
      </c>
      <c r="K28" s="72">
        <v>149</v>
      </c>
      <c r="L28" s="73">
        <v>157</v>
      </c>
      <c r="M28" s="72">
        <v>177</v>
      </c>
      <c r="N28" s="72">
        <v>191</v>
      </c>
      <c r="O28" s="72">
        <v>147</v>
      </c>
      <c r="P28" s="72">
        <v>162</v>
      </c>
      <c r="Q28" s="74">
        <v>192</v>
      </c>
      <c r="R28" s="72">
        <v>166</v>
      </c>
      <c r="S28" s="72">
        <v>146</v>
      </c>
      <c r="T28" s="72">
        <v>130</v>
      </c>
      <c r="U28" s="72">
        <v>156</v>
      </c>
      <c r="V28" s="72">
        <v>183</v>
      </c>
      <c r="W28" s="72">
        <v>134</v>
      </c>
      <c r="X28" s="73"/>
      <c r="Y28" s="72"/>
      <c r="Z28" s="72"/>
      <c r="AA28" s="72"/>
      <c r="AB28" s="72"/>
      <c r="AC28" s="74"/>
      <c r="AD28" s="26">
        <f t="shared" si="0"/>
        <v>2921</v>
      </c>
      <c r="AE28" s="27">
        <f t="shared" si="1"/>
        <v>18</v>
      </c>
      <c r="AF28" s="28">
        <f t="shared" si="2"/>
        <v>162.27777777777777</v>
      </c>
      <c r="AG28" s="24">
        <f>AD28+AD29</f>
        <v>5949</v>
      </c>
      <c r="AH28" s="25"/>
      <c r="AI28" s="29"/>
    </row>
    <row r="29" spans="1:35" ht="13.5" thickBot="1">
      <c r="A29" s="40"/>
      <c r="B29" s="93" t="s">
        <v>72</v>
      </c>
      <c r="C29" s="93" t="s">
        <v>73</v>
      </c>
      <c r="D29" s="94" t="s">
        <v>66</v>
      </c>
      <c r="E29" s="77">
        <v>28157</v>
      </c>
      <c r="F29" s="78">
        <v>136</v>
      </c>
      <c r="G29" s="78">
        <v>202</v>
      </c>
      <c r="H29" s="78">
        <v>146</v>
      </c>
      <c r="I29" s="78">
        <v>168</v>
      </c>
      <c r="J29" s="78">
        <v>177</v>
      </c>
      <c r="K29" s="78">
        <v>168</v>
      </c>
      <c r="L29" s="79">
        <v>162</v>
      </c>
      <c r="M29" s="78">
        <v>174</v>
      </c>
      <c r="N29" s="78">
        <v>194</v>
      </c>
      <c r="O29" s="78">
        <v>147</v>
      </c>
      <c r="P29" s="78">
        <v>169</v>
      </c>
      <c r="Q29" s="80">
        <v>129</v>
      </c>
      <c r="R29" s="78">
        <v>176</v>
      </c>
      <c r="S29" s="78">
        <v>138</v>
      </c>
      <c r="T29" s="78">
        <v>200</v>
      </c>
      <c r="U29" s="78">
        <v>193</v>
      </c>
      <c r="V29" s="78">
        <v>116</v>
      </c>
      <c r="W29" s="78">
        <v>233</v>
      </c>
      <c r="X29" s="79"/>
      <c r="Y29" s="78"/>
      <c r="Z29" s="78"/>
      <c r="AA29" s="78"/>
      <c r="AB29" s="78"/>
      <c r="AC29" s="80"/>
      <c r="AD29" s="26">
        <f t="shared" si="0"/>
        <v>3028</v>
      </c>
      <c r="AE29" s="27">
        <f t="shared" si="1"/>
        <v>18</v>
      </c>
      <c r="AF29" s="29">
        <f t="shared" si="2"/>
        <v>168.22222222222223</v>
      </c>
      <c r="AG29" s="24">
        <f>AD28+AD29</f>
        <v>5949</v>
      </c>
      <c r="AH29" s="25">
        <f>AE28+AE29</f>
        <v>36</v>
      </c>
      <c r="AI29" s="29">
        <f>AG29/AH29</f>
        <v>165.25</v>
      </c>
    </row>
    <row r="30" spans="1:35" ht="13.5" thickBot="1">
      <c r="A30" s="38" t="s">
        <v>35</v>
      </c>
      <c r="B30" s="64" t="s">
        <v>149</v>
      </c>
      <c r="C30" s="64" t="s">
        <v>73</v>
      </c>
      <c r="D30" s="65" t="s">
        <v>140</v>
      </c>
      <c r="E30" s="66">
        <v>12745</v>
      </c>
      <c r="F30" s="54">
        <v>166</v>
      </c>
      <c r="G30" s="54">
        <v>156</v>
      </c>
      <c r="H30" s="54">
        <v>151</v>
      </c>
      <c r="I30" s="54">
        <v>170</v>
      </c>
      <c r="J30" s="54">
        <v>160</v>
      </c>
      <c r="K30" s="54">
        <v>141</v>
      </c>
      <c r="L30" s="67">
        <v>136</v>
      </c>
      <c r="M30" s="54">
        <v>165</v>
      </c>
      <c r="N30" s="54">
        <v>156</v>
      </c>
      <c r="O30" s="54">
        <v>179</v>
      </c>
      <c r="P30" s="54">
        <v>160</v>
      </c>
      <c r="Q30" s="68">
        <v>179</v>
      </c>
      <c r="R30" s="54">
        <v>128</v>
      </c>
      <c r="S30" s="54">
        <v>153</v>
      </c>
      <c r="T30" s="54">
        <v>179</v>
      </c>
      <c r="U30" s="54">
        <v>185</v>
      </c>
      <c r="V30" s="54">
        <v>149</v>
      </c>
      <c r="W30" s="54">
        <v>160</v>
      </c>
      <c r="X30" s="67"/>
      <c r="Y30" s="54"/>
      <c r="Z30" s="54"/>
      <c r="AA30" s="54"/>
      <c r="AB30" s="54"/>
      <c r="AC30" s="68"/>
      <c r="AD30" s="26">
        <f t="shared" si="0"/>
        <v>2873</v>
      </c>
      <c r="AE30" s="27">
        <f t="shared" si="1"/>
        <v>18</v>
      </c>
      <c r="AF30" s="28">
        <f t="shared" si="2"/>
        <v>159.61111111111111</v>
      </c>
      <c r="AG30" s="26">
        <f>AD30+AD31</f>
        <v>5888</v>
      </c>
      <c r="AH30" s="32"/>
      <c r="AI30" s="28"/>
    </row>
    <row r="31" spans="1:35" ht="13.5" thickBot="1">
      <c r="A31" s="38"/>
      <c r="B31" s="64" t="s">
        <v>150</v>
      </c>
      <c r="C31" s="64" t="s">
        <v>101</v>
      </c>
      <c r="D31" s="65" t="s">
        <v>140</v>
      </c>
      <c r="E31" s="66">
        <v>12091</v>
      </c>
      <c r="F31" s="54">
        <v>146</v>
      </c>
      <c r="G31" s="54">
        <v>163</v>
      </c>
      <c r="H31" s="54">
        <v>176</v>
      </c>
      <c r="I31" s="54">
        <v>139</v>
      </c>
      <c r="J31" s="54">
        <v>149</v>
      </c>
      <c r="K31" s="54">
        <v>159</v>
      </c>
      <c r="L31" s="67">
        <v>174</v>
      </c>
      <c r="M31" s="54">
        <v>176</v>
      </c>
      <c r="N31" s="54">
        <v>192</v>
      </c>
      <c r="O31" s="54">
        <v>124</v>
      </c>
      <c r="P31" s="54">
        <v>155</v>
      </c>
      <c r="Q31" s="68">
        <v>166</v>
      </c>
      <c r="R31" s="54">
        <v>206</v>
      </c>
      <c r="S31" s="54">
        <v>192</v>
      </c>
      <c r="T31" s="54">
        <v>179</v>
      </c>
      <c r="U31" s="54">
        <v>146</v>
      </c>
      <c r="V31" s="54">
        <v>190</v>
      </c>
      <c r="W31" s="54">
        <v>183</v>
      </c>
      <c r="X31" s="67"/>
      <c r="Y31" s="54"/>
      <c r="Z31" s="54"/>
      <c r="AA31" s="54"/>
      <c r="AB31" s="54"/>
      <c r="AC31" s="68"/>
      <c r="AD31" s="26">
        <f t="shared" si="0"/>
        <v>3015</v>
      </c>
      <c r="AE31" s="27">
        <f t="shared" si="1"/>
        <v>18</v>
      </c>
      <c r="AF31" s="29">
        <f t="shared" si="2"/>
        <v>167.5</v>
      </c>
      <c r="AG31" s="34">
        <f>AD30+AD31</f>
        <v>5888</v>
      </c>
      <c r="AH31" s="36">
        <f>AE30+AE31</f>
        <v>36</v>
      </c>
      <c r="AI31" s="37">
        <f>AG31/AH31</f>
        <v>163.55555555555554</v>
      </c>
    </row>
    <row r="32" spans="1:35" ht="13.5" thickBot="1">
      <c r="A32" s="42" t="s">
        <v>36</v>
      </c>
      <c r="B32" s="69" t="s">
        <v>79</v>
      </c>
      <c r="C32" s="69" t="s">
        <v>80</v>
      </c>
      <c r="D32" s="70" t="s">
        <v>81</v>
      </c>
      <c r="E32" s="71">
        <v>12761</v>
      </c>
      <c r="F32" s="72">
        <v>179</v>
      </c>
      <c r="G32" s="72">
        <v>150</v>
      </c>
      <c r="H32" s="72">
        <v>170</v>
      </c>
      <c r="I32" s="72">
        <v>192</v>
      </c>
      <c r="J32" s="72">
        <v>192</v>
      </c>
      <c r="K32" s="72">
        <v>226</v>
      </c>
      <c r="L32" s="73">
        <v>138</v>
      </c>
      <c r="M32" s="72">
        <v>177</v>
      </c>
      <c r="N32" s="72">
        <v>175</v>
      </c>
      <c r="O32" s="72">
        <v>134</v>
      </c>
      <c r="P32" s="72">
        <v>169</v>
      </c>
      <c r="Q32" s="74">
        <v>148</v>
      </c>
      <c r="R32" s="72">
        <v>154</v>
      </c>
      <c r="S32" s="72">
        <v>193</v>
      </c>
      <c r="T32" s="72">
        <v>158</v>
      </c>
      <c r="U32" s="72">
        <v>161</v>
      </c>
      <c r="V32" s="72">
        <v>112</v>
      </c>
      <c r="W32" s="72">
        <v>156</v>
      </c>
      <c r="X32" s="73"/>
      <c r="Y32" s="72"/>
      <c r="Z32" s="72"/>
      <c r="AA32" s="72"/>
      <c r="AB32" s="72"/>
      <c r="AC32" s="74"/>
      <c r="AD32" s="26">
        <f t="shared" si="0"/>
        <v>2984</v>
      </c>
      <c r="AE32" s="27">
        <f t="shared" si="1"/>
        <v>18</v>
      </c>
      <c r="AF32" s="28">
        <f t="shared" si="2"/>
        <v>165.77777777777777</v>
      </c>
      <c r="AG32" s="24">
        <f>AD32+AD33</f>
        <v>5698</v>
      </c>
      <c r="AH32" s="25"/>
      <c r="AI32" s="29"/>
    </row>
    <row r="33" spans="1:35" ht="13.5" thickBot="1">
      <c r="A33" s="43"/>
      <c r="B33" s="75" t="s">
        <v>82</v>
      </c>
      <c r="C33" s="75" t="s">
        <v>83</v>
      </c>
      <c r="D33" s="76" t="s">
        <v>81</v>
      </c>
      <c r="E33" s="77">
        <v>12741</v>
      </c>
      <c r="F33" s="78">
        <v>139</v>
      </c>
      <c r="G33" s="78">
        <v>173</v>
      </c>
      <c r="H33" s="78">
        <v>169</v>
      </c>
      <c r="I33" s="78">
        <v>169</v>
      </c>
      <c r="J33" s="78">
        <v>118</v>
      </c>
      <c r="K33" s="78">
        <v>158</v>
      </c>
      <c r="L33" s="79">
        <v>149</v>
      </c>
      <c r="M33" s="78">
        <v>158</v>
      </c>
      <c r="N33" s="78">
        <v>174</v>
      </c>
      <c r="O33" s="78">
        <v>157</v>
      </c>
      <c r="P33" s="78">
        <v>173</v>
      </c>
      <c r="Q33" s="80">
        <v>161</v>
      </c>
      <c r="R33" s="78">
        <v>119</v>
      </c>
      <c r="S33" s="78">
        <v>137</v>
      </c>
      <c r="T33" s="78">
        <v>137</v>
      </c>
      <c r="U33" s="78">
        <v>169</v>
      </c>
      <c r="V33" s="78">
        <v>126</v>
      </c>
      <c r="W33" s="78">
        <v>128</v>
      </c>
      <c r="X33" s="79"/>
      <c r="Y33" s="78"/>
      <c r="Z33" s="78"/>
      <c r="AA33" s="78"/>
      <c r="AB33" s="78"/>
      <c r="AC33" s="80"/>
      <c r="AD33" s="26">
        <f t="shared" si="0"/>
        <v>2714</v>
      </c>
      <c r="AE33" s="27">
        <f t="shared" si="1"/>
        <v>18</v>
      </c>
      <c r="AF33" s="29">
        <f t="shared" si="2"/>
        <v>150.77777777777777</v>
      </c>
      <c r="AG33" s="24">
        <f>AD32+AD33</f>
        <v>5698</v>
      </c>
      <c r="AH33" s="25">
        <f>AE32+AE33</f>
        <v>36</v>
      </c>
      <c r="AI33" s="29">
        <f>AG33/AH33</f>
        <v>158.27777777777777</v>
      </c>
    </row>
    <row r="34" spans="1:35" ht="13.5" thickBot="1">
      <c r="A34" s="38" t="s">
        <v>37</v>
      </c>
      <c r="B34" s="64" t="s">
        <v>169</v>
      </c>
      <c r="C34" s="64" t="s">
        <v>138</v>
      </c>
      <c r="D34" s="65" t="s">
        <v>170</v>
      </c>
      <c r="E34" s="66">
        <v>28787</v>
      </c>
      <c r="F34" s="54">
        <v>131</v>
      </c>
      <c r="G34" s="54">
        <v>155</v>
      </c>
      <c r="H34" s="54">
        <v>137</v>
      </c>
      <c r="I34" s="54">
        <v>170</v>
      </c>
      <c r="J34" s="54">
        <v>161</v>
      </c>
      <c r="K34" s="54">
        <v>135</v>
      </c>
      <c r="L34" s="67">
        <v>138</v>
      </c>
      <c r="M34" s="54">
        <v>169</v>
      </c>
      <c r="N34" s="54">
        <v>159</v>
      </c>
      <c r="O34" s="54">
        <v>213</v>
      </c>
      <c r="P34" s="54">
        <v>168</v>
      </c>
      <c r="Q34" s="68">
        <v>135</v>
      </c>
      <c r="R34" s="54">
        <v>160</v>
      </c>
      <c r="S34" s="54">
        <v>135</v>
      </c>
      <c r="T34" s="54">
        <v>107</v>
      </c>
      <c r="U34" s="54">
        <v>165</v>
      </c>
      <c r="V34" s="54">
        <v>115</v>
      </c>
      <c r="W34" s="54">
        <v>124</v>
      </c>
      <c r="X34" s="67"/>
      <c r="Y34" s="54"/>
      <c r="Z34" s="54"/>
      <c r="AA34" s="54"/>
      <c r="AB34" s="54"/>
      <c r="AC34" s="68"/>
      <c r="AD34" s="26">
        <f t="shared" si="0"/>
        <v>2677</v>
      </c>
      <c r="AE34" s="27">
        <f t="shared" si="1"/>
        <v>18</v>
      </c>
      <c r="AF34" s="28">
        <f>AD34/AE34</f>
        <v>148.72222222222223</v>
      </c>
      <c r="AG34" s="26">
        <f>AD34+AD35</f>
        <v>5577</v>
      </c>
      <c r="AH34" s="32"/>
      <c r="AI34" s="28"/>
    </row>
    <row r="35" spans="1:35" ht="13.5" thickBot="1">
      <c r="A35" s="8"/>
      <c r="B35" s="75" t="s">
        <v>171</v>
      </c>
      <c r="C35" s="75" t="s">
        <v>172</v>
      </c>
      <c r="D35" s="76" t="s">
        <v>170</v>
      </c>
      <c r="E35" s="77">
        <v>28773</v>
      </c>
      <c r="F35" s="78">
        <v>182</v>
      </c>
      <c r="G35" s="78">
        <v>217</v>
      </c>
      <c r="H35" s="78">
        <v>158</v>
      </c>
      <c r="I35" s="78">
        <v>146</v>
      </c>
      <c r="J35" s="78">
        <v>158</v>
      </c>
      <c r="K35" s="78">
        <v>150</v>
      </c>
      <c r="L35" s="79">
        <v>168</v>
      </c>
      <c r="M35" s="78">
        <v>181</v>
      </c>
      <c r="N35" s="78">
        <v>169</v>
      </c>
      <c r="O35" s="78">
        <v>168</v>
      </c>
      <c r="P35" s="78">
        <v>207</v>
      </c>
      <c r="Q35" s="80">
        <v>171</v>
      </c>
      <c r="R35" s="78">
        <v>116</v>
      </c>
      <c r="S35" s="78">
        <v>144</v>
      </c>
      <c r="T35" s="78">
        <v>134</v>
      </c>
      <c r="U35" s="78">
        <v>130</v>
      </c>
      <c r="V35" s="78">
        <v>157</v>
      </c>
      <c r="W35" s="78">
        <v>144</v>
      </c>
      <c r="X35" s="79"/>
      <c r="Y35" s="78"/>
      <c r="Z35" s="78"/>
      <c r="AA35" s="78"/>
      <c r="AB35" s="78"/>
      <c r="AC35" s="80"/>
      <c r="AD35" s="26">
        <f t="shared" si="0"/>
        <v>2900</v>
      </c>
      <c r="AE35" s="27">
        <f t="shared" si="1"/>
        <v>18</v>
      </c>
      <c r="AF35" s="29">
        <f>AD35/AE35</f>
        <v>161.11111111111111</v>
      </c>
      <c r="AG35" s="34">
        <f>AD34+AD35</f>
        <v>5577</v>
      </c>
      <c r="AH35" s="36">
        <f>AE34+AE35</f>
        <v>36</v>
      </c>
      <c r="AI35" s="37">
        <f>AG35/AH35</f>
        <v>154.91666666666666</v>
      </c>
    </row>
    <row r="36" spans="1:35" ht="13.5" thickBot="1">
      <c r="A36" s="38" t="s">
        <v>38</v>
      </c>
      <c r="B36" s="64" t="s">
        <v>151</v>
      </c>
      <c r="C36" s="64" t="s">
        <v>152</v>
      </c>
      <c r="D36" s="65" t="s">
        <v>140</v>
      </c>
      <c r="E36" s="66">
        <v>12122</v>
      </c>
      <c r="F36" s="54">
        <v>174</v>
      </c>
      <c r="G36" s="54">
        <v>136</v>
      </c>
      <c r="H36" s="54">
        <v>150</v>
      </c>
      <c r="I36" s="54">
        <v>191</v>
      </c>
      <c r="J36" s="54">
        <v>138</v>
      </c>
      <c r="K36" s="54">
        <v>150</v>
      </c>
      <c r="L36" s="67">
        <v>166</v>
      </c>
      <c r="M36" s="54">
        <v>186</v>
      </c>
      <c r="N36" s="54">
        <v>178</v>
      </c>
      <c r="O36" s="54">
        <v>174</v>
      </c>
      <c r="P36" s="54">
        <v>183</v>
      </c>
      <c r="Q36" s="68">
        <v>180</v>
      </c>
      <c r="R36" s="54">
        <v>144</v>
      </c>
      <c r="S36" s="54">
        <v>166</v>
      </c>
      <c r="T36" s="54">
        <v>137</v>
      </c>
      <c r="U36" s="54">
        <v>170</v>
      </c>
      <c r="V36" s="54">
        <v>146</v>
      </c>
      <c r="W36" s="54">
        <v>127</v>
      </c>
      <c r="X36" s="67"/>
      <c r="Y36" s="54"/>
      <c r="Z36" s="54"/>
      <c r="AA36" s="54"/>
      <c r="AB36" s="54"/>
      <c r="AC36" s="68"/>
      <c r="AD36" s="26">
        <f t="shared" si="0"/>
        <v>2896</v>
      </c>
      <c r="AE36" s="27">
        <f t="shared" si="1"/>
        <v>18</v>
      </c>
      <c r="AF36" s="28">
        <f t="shared" si="2"/>
        <v>160.88888888888889</v>
      </c>
      <c r="AG36" s="24">
        <f>AD36+AD37</f>
        <v>5496</v>
      </c>
      <c r="AH36" s="25"/>
      <c r="AI36" s="29"/>
    </row>
    <row r="37" spans="1:35" ht="13.5" thickBot="1">
      <c r="A37" s="38"/>
      <c r="B37" s="64" t="s">
        <v>153</v>
      </c>
      <c r="C37" s="64" t="s">
        <v>154</v>
      </c>
      <c r="D37" s="65" t="s">
        <v>140</v>
      </c>
      <c r="E37" s="66"/>
      <c r="F37" s="54">
        <v>190</v>
      </c>
      <c r="G37" s="54">
        <v>157</v>
      </c>
      <c r="H37" s="54">
        <v>132</v>
      </c>
      <c r="I37" s="54">
        <v>134</v>
      </c>
      <c r="J37" s="54">
        <v>136</v>
      </c>
      <c r="K37" s="54">
        <v>162</v>
      </c>
      <c r="L37" s="67">
        <v>139</v>
      </c>
      <c r="M37" s="54">
        <v>172</v>
      </c>
      <c r="N37" s="54">
        <v>125</v>
      </c>
      <c r="O37" s="54">
        <v>177</v>
      </c>
      <c r="P37" s="54">
        <v>166</v>
      </c>
      <c r="Q37" s="68">
        <v>148</v>
      </c>
      <c r="R37" s="54">
        <v>128</v>
      </c>
      <c r="S37" s="54">
        <v>123</v>
      </c>
      <c r="T37" s="54">
        <v>129</v>
      </c>
      <c r="U37" s="54">
        <v>117</v>
      </c>
      <c r="V37" s="54">
        <v>140</v>
      </c>
      <c r="W37" s="54">
        <v>125</v>
      </c>
      <c r="X37" s="67"/>
      <c r="Y37" s="54"/>
      <c r="Z37" s="54"/>
      <c r="AA37" s="54"/>
      <c r="AB37" s="54"/>
      <c r="AC37" s="68"/>
      <c r="AD37" s="26">
        <f t="shared" si="0"/>
        <v>2600</v>
      </c>
      <c r="AE37" s="27">
        <f t="shared" si="1"/>
        <v>18</v>
      </c>
      <c r="AF37" s="29">
        <f t="shared" si="2"/>
        <v>144.44444444444446</v>
      </c>
      <c r="AG37" s="24">
        <f>AD36+AD37</f>
        <v>5496</v>
      </c>
      <c r="AH37" s="25">
        <f>AE36+AE37</f>
        <v>36</v>
      </c>
      <c r="AI37" s="29">
        <f>AG37/AH37</f>
        <v>152.66666666666666</v>
      </c>
    </row>
    <row r="38" spans="1:35" ht="13.5" thickBot="1">
      <c r="A38" s="42" t="s">
        <v>39</v>
      </c>
      <c r="B38" s="69" t="s">
        <v>84</v>
      </c>
      <c r="C38" s="69" t="s">
        <v>85</v>
      </c>
      <c r="D38" s="70" t="s">
        <v>86</v>
      </c>
      <c r="E38" s="71">
        <v>12602</v>
      </c>
      <c r="F38" s="72">
        <v>189</v>
      </c>
      <c r="G38" s="72">
        <v>128</v>
      </c>
      <c r="H38" s="72">
        <v>154</v>
      </c>
      <c r="I38" s="72">
        <v>127</v>
      </c>
      <c r="J38" s="72">
        <v>125</v>
      </c>
      <c r="K38" s="72">
        <v>150</v>
      </c>
      <c r="L38" s="73">
        <v>140</v>
      </c>
      <c r="M38" s="72">
        <v>136</v>
      </c>
      <c r="N38" s="72">
        <v>123</v>
      </c>
      <c r="O38" s="72">
        <v>149</v>
      </c>
      <c r="P38" s="72">
        <v>146</v>
      </c>
      <c r="Q38" s="74">
        <v>163</v>
      </c>
      <c r="R38" s="72">
        <v>143</v>
      </c>
      <c r="S38" s="72">
        <v>147</v>
      </c>
      <c r="T38" s="72">
        <v>148</v>
      </c>
      <c r="U38" s="72">
        <v>162</v>
      </c>
      <c r="V38" s="72">
        <v>163</v>
      </c>
      <c r="W38" s="72">
        <v>153</v>
      </c>
      <c r="X38" s="73"/>
      <c r="Y38" s="72"/>
      <c r="Z38" s="72"/>
      <c r="AA38" s="72"/>
      <c r="AB38" s="72"/>
      <c r="AC38" s="74"/>
      <c r="AD38" s="26">
        <f t="shared" si="0"/>
        <v>2646</v>
      </c>
      <c r="AE38" s="27">
        <f t="shared" si="1"/>
        <v>18</v>
      </c>
      <c r="AF38" s="58">
        <f t="shared" si="2"/>
        <v>147</v>
      </c>
      <c r="AG38" s="57">
        <f>AD38+AD39</f>
        <v>5316</v>
      </c>
      <c r="AH38" s="60"/>
      <c r="AI38" s="58"/>
    </row>
    <row r="39" spans="1:35" ht="13.5" thickBot="1">
      <c r="A39" s="43"/>
      <c r="B39" s="75" t="s">
        <v>87</v>
      </c>
      <c r="C39" s="75" t="s">
        <v>88</v>
      </c>
      <c r="D39" s="76" t="s">
        <v>86</v>
      </c>
      <c r="E39" s="77">
        <v>12584</v>
      </c>
      <c r="F39" s="78">
        <v>147</v>
      </c>
      <c r="G39" s="78">
        <v>165</v>
      </c>
      <c r="H39" s="78">
        <v>114</v>
      </c>
      <c r="I39" s="78">
        <v>214</v>
      </c>
      <c r="J39" s="78">
        <v>141</v>
      </c>
      <c r="K39" s="78">
        <v>168</v>
      </c>
      <c r="L39" s="79">
        <v>139</v>
      </c>
      <c r="M39" s="78">
        <v>125</v>
      </c>
      <c r="N39" s="78">
        <v>108</v>
      </c>
      <c r="O39" s="78">
        <v>155</v>
      </c>
      <c r="P39" s="78">
        <v>154</v>
      </c>
      <c r="Q39" s="80">
        <v>112</v>
      </c>
      <c r="R39" s="78">
        <v>157</v>
      </c>
      <c r="S39" s="78">
        <v>179</v>
      </c>
      <c r="T39" s="78">
        <v>172</v>
      </c>
      <c r="U39" s="78">
        <v>163</v>
      </c>
      <c r="V39" s="78">
        <v>162</v>
      </c>
      <c r="W39" s="78">
        <v>95</v>
      </c>
      <c r="X39" s="79"/>
      <c r="Y39" s="78"/>
      <c r="Z39" s="78"/>
      <c r="AA39" s="78"/>
      <c r="AB39" s="78"/>
      <c r="AC39" s="80"/>
      <c r="AD39" s="26">
        <f t="shared" si="0"/>
        <v>2670</v>
      </c>
      <c r="AE39" s="27">
        <f t="shared" si="1"/>
        <v>18</v>
      </c>
      <c r="AF39" s="59">
        <f t="shared" si="2"/>
        <v>148.33333333333334</v>
      </c>
      <c r="AG39" s="61">
        <f>AD38+AD39</f>
        <v>5316</v>
      </c>
      <c r="AH39" s="62">
        <f>AE38+AE39</f>
        <v>36</v>
      </c>
      <c r="AI39" s="63">
        <f>AG39/AH39</f>
        <v>147.66666666666666</v>
      </c>
    </row>
    <row r="40" spans="1:35" ht="13.5" thickBot="1">
      <c r="A40" s="38" t="s">
        <v>40</v>
      </c>
      <c r="B40" s="64" t="s">
        <v>95</v>
      </c>
      <c r="C40" s="64" t="s">
        <v>96</v>
      </c>
      <c r="D40" s="65" t="s">
        <v>71</v>
      </c>
      <c r="E40" s="66">
        <v>28774</v>
      </c>
      <c r="F40" s="54">
        <v>157</v>
      </c>
      <c r="G40" s="54">
        <v>122</v>
      </c>
      <c r="H40" s="54">
        <v>160</v>
      </c>
      <c r="I40" s="54">
        <v>181</v>
      </c>
      <c r="J40" s="54">
        <v>115</v>
      </c>
      <c r="K40" s="54">
        <v>148</v>
      </c>
      <c r="L40" s="67">
        <v>146</v>
      </c>
      <c r="M40" s="54">
        <v>157</v>
      </c>
      <c r="N40" s="54">
        <v>202</v>
      </c>
      <c r="O40" s="54">
        <v>169</v>
      </c>
      <c r="P40" s="54">
        <v>162</v>
      </c>
      <c r="Q40" s="68">
        <v>125</v>
      </c>
      <c r="R40" s="54">
        <v>229</v>
      </c>
      <c r="S40" s="54">
        <v>138</v>
      </c>
      <c r="T40" s="54">
        <v>169</v>
      </c>
      <c r="U40" s="54">
        <v>189</v>
      </c>
      <c r="V40" s="54">
        <v>157</v>
      </c>
      <c r="W40" s="54">
        <v>167</v>
      </c>
      <c r="X40" s="67"/>
      <c r="Y40" s="54"/>
      <c r="Z40" s="54"/>
      <c r="AA40" s="54"/>
      <c r="AB40" s="54"/>
      <c r="AC40" s="68"/>
      <c r="AD40" s="26">
        <f t="shared" si="0"/>
        <v>2893</v>
      </c>
      <c r="AE40" s="27">
        <f t="shared" si="1"/>
        <v>18</v>
      </c>
      <c r="AF40" s="58">
        <f t="shared" si="2"/>
        <v>160.72222222222223</v>
      </c>
      <c r="AG40" s="55">
        <f>AD40+AD41</f>
        <v>5124</v>
      </c>
      <c r="AH40" s="56"/>
      <c r="AI40" s="59"/>
    </row>
    <row r="41" spans="1:35" ht="13.5" thickBot="1">
      <c r="A41" s="8"/>
      <c r="B41" s="75" t="s">
        <v>97</v>
      </c>
      <c r="C41" s="75" t="s">
        <v>98</v>
      </c>
      <c r="D41" s="76" t="s">
        <v>71</v>
      </c>
      <c r="E41" s="77">
        <v>28775</v>
      </c>
      <c r="F41" s="78">
        <v>102</v>
      </c>
      <c r="G41" s="78">
        <v>125</v>
      </c>
      <c r="H41" s="78">
        <v>129</v>
      </c>
      <c r="I41" s="78">
        <v>112</v>
      </c>
      <c r="J41" s="78">
        <v>117</v>
      </c>
      <c r="K41" s="78">
        <v>132</v>
      </c>
      <c r="L41" s="79">
        <v>135</v>
      </c>
      <c r="M41" s="78">
        <v>136</v>
      </c>
      <c r="N41" s="78">
        <v>122</v>
      </c>
      <c r="O41" s="78">
        <v>145</v>
      </c>
      <c r="P41" s="78">
        <v>78</v>
      </c>
      <c r="Q41" s="80">
        <v>135</v>
      </c>
      <c r="R41" s="78">
        <v>111</v>
      </c>
      <c r="S41" s="78">
        <v>152</v>
      </c>
      <c r="T41" s="78">
        <v>151</v>
      </c>
      <c r="U41" s="78">
        <v>117</v>
      </c>
      <c r="V41" s="78">
        <v>94</v>
      </c>
      <c r="W41" s="78">
        <v>138</v>
      </c>
      <c r="X41" s="79"/>
      <c r="Y41" s="78"/>
      <c r="Z41" s="78"/>
      <c r="AA41" s="78"/>
      <c r="AB41" s="78"/>
      <c r="AC41" s="80"/>
      <c r="AD41" s="26">
        <f t="shared" si="0"/>
        <v>2231</v>
      </c>
      <c r="AE41" s="27">
        <f t="shared" si="1"/>
        <v>18</v>
      </c>
      <c r="AF41" s="59">
        <f t="shared" si="2"/>
        <v>123.94444444444444</v>
      </c>
      <c r="AG41" s="55">
        <f>AD40+AD41</f>
        <v>5124</v>
      </c>
      <c r="AH41" s="56">
        <f>AE40+AE41</f>
        <v>36</v>
      </c>
      <c r="AI41" s="59">
        <f>AG41/AH41</f>
        <v>142.33333333333334</v>
      </c>
    </row>
    <row r="42" spans="1:35" ht="13.5" thickBot="1">
      <c r="A42" s="38" t="s">
        <v>41</v>
      </c>
      <c r="B42" s="64" t="s">
        <v>146</v>
      </c>
      <c r="C42" s="64" t="s">
        <v>147</v>
      </c>
      <c r="D42" s="65" t="s">
        <v>140</v>
      </c>
      <c r="E42" s="66">
        <v>28584</v>
      </c>
      <c r="F42" s="54">
        <v>94</v>
      </c>
      <c r="G42" s="54">
        <v>129</v>
      </c>
      <c r="H42" s="54">
        <v>168</v>
      </c>
      <c r="I42" s="54">
        <v>131</v>
      </c>
      <c r="J42" s="54">
        <v>144</v>
      </c>
      <c r="K42" s="54">
        <v>123</v>
      </c>
      <c r="L42" s="67">
        <v>167</v>
      </c>
      <c r="M42" s="54">
        <v>118</v>
      </c>
      <c r="N42" s="54">
        <v>107</v>
      </c>
      <c r="O42" s="54">
        <v>147</v>
      </c>
      <c r="P42" s="54">
        <v>143</v>
      </c>
      <c r="Q42" s="68">
        <v>134</v>
      </c>
      <c r="R42" s="54">
        <v>191</v>
      </c>
      <c r="S42" s="54">
        <v>122</v>
      </c>
      <c r="T42" s="54">
        <v>114</v>
      </c>
      <c r="U42" s="54">
        <v>117</v>
      </c>
      <c r="V42" s="54">
        <v>142</v>
      </c>
      <c r="W42" s="54">
        <v>121</v>
      </c>
      <c r="X42" s="67"/>
      <c r="Y42" s="54"/>
      <c r="Z42" s="54"/>
      <c r="AA42" s="54"/>
      <c r="AB42" s="54"/>
      <c r="AC42" s="68"/>
      <c r="AD42" s="26">
        <f t="shared" si="0"/>
        <v>2412</v>
      </c>
      <c r="AE42" s="27">
        <f t="shared" si="1"/>
        <v>18</v>
      </c>
      <c r="AF42" s="28">
        <f t="shared" si="2"/>
        <v>134</v>
      </c>
      <c r="AG42" s="26">
        <f>AD42+AD43</f>
        <v>5105</v>
      </c>
      <c r="AH42" s="32"/>
      <c r="AI42" s="28"/>
    </row>
    <row r="43" spans="1:35" ht="13.5" thickBot="1">
      <c r="A43" s="38"/>
      <c r="B43" s="64" t="s">
        <v>148</v>
      </c>
      <c r="C43" s="64" t="s">
        <v>70</v>
      </c>
      <c r="D43" s="65" t="s">
        <v>140</v>
      </c>
      <c r="E43" s="66">
        <v>28827</v>
      </c>
      <c r="F43" s="54">
        <v>163</v>
      </c>
      <c r="G43" s="54">
        <v>135</v>
      </c>
      <c r="H43" s="54">
        <v>157</v>
      </c>
      <c r="I43" s="54">
        <v>116</v>
      </c>
      <c r="J43" s="54">
        <v>148</v>
      </c>
      <c r="K43" s="54">
        <v>136</v>
      </c>
      <c r="L43" s="67">
        <v>152</v>
      </c>
      <c r="M43" s="54">
        <v>158</v>
      </c>
      <c r="N43" s="54">
        <v>148</v>
      </c>
      <c r="O43" s="54">
        <v>167</v>
      </c>
      <c r="P43" s="54">
        <v>113</v>
      </c>
      <c r="Q43" s="68">
        <v>167</v>
      </c>
      <c r="R43" s="54">
        <v>137</v>
      </c>
      <c r="S43" s="54">
        <v>152</v>
      </c>
      <c r="T43" s="54">
        <v>173</v>
      </c>
      <c r="U43" s="54">
        <v>167</v>
      </c>
      <c r="V43" s="54">
        <v>128</v>
      </c>
      <c r="W43" s="54">
        <v>176</v>
      </c>
      <c r="X43" s="67"/>
      <c r="Y43" s="54"/>
      <c r="Z43" s="54"/>
      <c r="AA43" s="54"/>
      <c r="AB43" s="54"/>
      <c r="AC43" s="68"/>
      <c r="AD43" s="26">
        <f t="shared" si="0"/>
        <v>2693</v>
      </c>
      <c r="AE43" s="27">
        <f t="shared" si="1"/>
        <v>18</v>
      </c>
      <c r="AF43" s="29">
        <f t="shared" si="2"/>
        <v>149.61111111111111</v>
      </c>
      <c r="AG43" s="34">
        <f>AD42+AD43</f>
        <v>5105</v>
      </c>
      <c r="AH43" s="36">
        <f>AE42+AE43</f>
        <v>36</v>
      </c>
      <c r="AI43" s="37">
        <f>AG43/AH43</f>
        <v>141.80555555555554</v>
      </c>
    </row>
    <row r="44" spans="1:35" ht="13.5" thickBot="1">
      <c r="A44" s="42" t="s">
        <v>42</v>
      </c>
      <c r="B44" s="69" t="s">
        <v>99</v>
      </c>
      <c r="C44" s="69" t="s">
        <v>65</v>
      </c>
      <c r="D44" s="70" t="s">
        <v>71</v>
      </c>
      <c r="E44" s="71">
        <v>28674</v>
      </c>
      <c r="F44" s="72">
        <v>163</v>
      </c>
      <c r="G44" s="72">
        <v>154</v>
      </c>
      <c r="H44" s="72">
        <v>120</v>
      </c>
      <c r="I44" s="72">
        <v>159</v>
      </c>
      <c r="J44" s="72">
        <v>149</v>
      </c>
      <c r="K44" s="72">
        <v>140</v>
      </c>
      <c r="L44" s="73">
        <v>130</v>
      </c>
      <c r="M44" s="72">
        <v>120</v>
      </c>
      <c r="N44" s="72">
        <v>123</v>
      </c>
      <c r="O44" s="72">
        <v>128</v>
      </c>
      <c r="P44" s="72">
        <v>138</v>
      </c>
      <c r="Q44" s="74">
        <v>101</v>
      </c>
      <c r="R44" s="72">
        <v>107</v>
      </c>
      <c r="S44" s="72">
        <v>131</v>
      </c>
      <c r="T44" s="72">
        <v>144</v>
      </c>
      <c r="U44" s="72">
        <v>119</v>
      </c>
      <c r="V44" s="72">
        <v>180</v>
      </c>
      <c r="W44" s="72">
        <v>175</v>
      </c>
      <c r="X44" s="73"/>
      <c r="Y44" s="72"/>
      <c r="Z44" s="72"/>
      <c r="AA44" s="72"/>
      <c r="AB44" s="72"/>
      <c r="AC44" s="74"/>
      <c r="AD44" s="26">
        <f t="shared" si="0"/>
        <v>2481</v>
      </c>
      <c r="AE44" s="27">
        <f t="shared" si="1"/>
        <v>18</v>
      </c>
      <c r="AF44" s="28">
        <f t="shared" si="2"/>
        <v>137.83333333333334</v>
      </c>
      <c r="AG44" s="26">
        <f>AD44+AD45</f>
        <v>4959</v>
      </c>
      <c r="AH44" s="31"/>
      <c r="AI44" s="28"/>
    </row>
    <row r="45" spans="1:35" ht="13.5" thickBot="1">
      <c r="A45" s="43"/>
      <c r="B45" s="75" t="s">
        <v>216</v>
      </c>
      <c r="C45" s="75" t="s">
        <v>98</v>
      </c>
      <c r="D45" s="76" t="s">
        <v>71</v>
      </c>
      <c r="E45" s="77"/>
      <c r="F45" s="78">
        <v>118</v>
      </c>
      <c r="G45" s="78">
        <v>144</v>
      </c>
      <c r="H45" s="78">
        <v>129</v>
      </c>
      <c r="I45" s="78">
        <v>156</v>
      </c>
      <c r="J45" s="78">
        <v>128</v>
      </c>
      <c r="K45" s="78">
        <v>135</v>
      </c>
      <c r="L45" s="79">
        <v>125</v>
      </c>
      <c r="M45" s="78">
        <v>177</v>
      </c>
      <c r="N45" s="78">
        <v>93</v>
      </c>
      <c r="O45" s="78">
        <v>110</v>
      </c>
      <c r="P45" s="78">
        <v>149</v>
      </c>
      <c r="Q45" s="80">
        <v>159</v>
      </c>
      <c r="R45" s="78">
        <v>129</v>
      </c>
      <c r="S45" s="78">
        <v>136</v>
      </c>
      <c r="T45" s="78">
        <v>122</v>
      </c>
      <c r="U45" s="78">
        <v>151</v>
      </c>
      <c r="V45" s="78">
        <v>144</v>
      </c>
      <c r="W45" s="78">
        <v>173</v>
      </c>
      <c r="X45" s="79"/>
      <c r="Y45" s="78"/>
      <c r="Z45" s="78"/>
      <c r="AA45" s="78"/>
      <c r="AB45" s="78"/>
      <c r="AC45" s="80"/>
      <c r="AD45" s="26">
        <f t="shared" si="0"/>
        <v>2478</v>
      </c>
      <c r="AE45" s="27">
        <f t="shared" si="1"/>
        <v>18</v>
      </c>
      <c r="AF45" s="37">
        <f t="shared" si="2"/>
        <v>137.66666666666666</v>
      </c>
      <c r="AG45" s="34">
        <f>AD44+AD45</f>
        <v>4959</v>
      </c>
      <c r="AH45" s="35">
        <f>AE44+AE45</f>
        <v>36</v>
      </c>
      <c r="AI45" s="37">
        <f>AG45/AH45</f>
        <v>137.75</v>
      </c>
    </row>
    <row r="46" spans="1:35" ht="13.5" thickBot="1">
      <c r="A46" s="42" t="s">
        <v>43</v>
      </c>
      <c r="B46" s="69" t="s">
        <v>74</v>
      </c>
      <c r="C46" s="69" t="s">
        <v>75</v>
      </c>
      <c r="D46" s="70" t="s">
        <v>76</v>
      </c>
      <c r="E46" s="71">
        <v>28632</v>
      </c>
      <c r="F46" s="72">
        <v>123</v>
      </c>
      <c r="G46" s="72">
        <v>144</v>
      </c>
      <c r="H46" s="72">
        <v>118</v>
      </c>
      <c r="I46" s="72">
        <v>136</v>
      </c>
      <c r="J46" s="72">
        <v>168</v>
      </c>
      <c r="K46" s="72">
        <v>147</v>
      </c>
      <c r="L46" s="73">
        <v>127</v>
      </c>
      <c r="M46" s="72">
        <v>166</v>
      </c>
      <c r="N46" s="72">
        <v>123</v>
      </c>
      <c r="O46" s="72">
        <v>99</v>
      </c>
      <c r="P46" s="72">
        <v>140</v>
      </c>
      <c r="Q46" s="74">
        <v>93</v>
      </c>
      <c r="R46" s="72">
        <v>123</v>
      </c>
      <c r="S46" s="72">
        <v>123</v>
      </c>
      <c r="T46" s="72">
        <v>139</v>
      </c>
      <c r="U46" s="72">
        <v>101</v>
      </c>
      <c r="V46" s="72">
        <v>110</v>
      </c>
      <c r="W46" s="72">
        <v>133</v>
      </c>
      <c r="X46" s="73"/>
      <c r="Y46" s="72"/>
      <c r="Z46" s="72"/>
      <c r="AA46" s="72"/>
      <c r="AB46" s="72"/>
      <c r="AC46" s="74"/>
      <c r="AD46" s="26">
        <f t="shared" si="0"/>
        <v>2313</v>
      </c>
      <c r="AE46" s="27">
        <f t="shared" si="1"/>
        <v>18</v>
      </c>
      <c r="AF46" s="28">
        <f t="shared" si="2"/>
        <v>128.5</v>
      </c>
      <c r="AG46" s="26">
        <f>AD46+AD47</f>
        <v>4775</v>
      </c>
      <c r="AH46" s="31"/>
      <c r="AI46" s="28"/>
    </row>
    <row r="47" spans="1:35" ht="13.5" thickBot="1">
      <c r="A47" s="43"/>
      <c r="B47" s="75" t="s">
        <v>77</v>
      </c>
      <c r="C47" s="75" t="s">
        <v>78</v>
      </c>
      <c r="D47" s="76" t="s">
        <v>76</v>
      </c>
      <c r="E47" s="77">
        <v>28758</v>
      </c>
      <c r="F47" s="78">
        <v>115</v>
      </c>
      <c r="G47" s="78">
        <v>169</v>
      </c>
      <c r="H47" s="78">
        <v>177</v>
      </c>
      <c r="I47" s="78">
        <v>128</v>
      </c>
      <c r="J47" s="78">
        <v>143</v>
      </c>
      <c r="K47" s="78">
        <v>136</v>
      </c>
      <c r="L47" s="79">
        <v>98</v>
      </c>
      <c r="M47" s="78">
        <v>138</v>
      </c>
      <c r="N47" s="78">
        <v>109</v>
      </c>
      <c r="O47" s="78">
        <v>141</v>
      </c>
      <c r="P47" s="78">
        <v>136</v>
      </c>
      <c r="Q47" s="80">
        <v>133</v>
      </c>
      <c r="R47" s="78">
        <v>162</v>
      </c>
      <c r="S47" s="78">
        <v>131</v>
      </c>
      <c r="T47" s="78">
        <v>112</v>
      </c>
      <c r="U47" s="78">
        <v>140</v>
      </c>
      <c r="V47" s="78">
        <v>131</v>
      </c>
      <c r="W47" s="78">
        <v>163</v>
      </c>
      <c r="X47" s="79"/>
      <c r="Y47" s="78"/>
      <c r="Z47" s="78"/>
      <c r="AA47" s="78"/>
      <c r="AB47" s="78"/>
      <c r="AC47" s="80"/>
      <c r="AD47" s="41">
        <f t="shared" si="0"/>
        <v>2462</v>
      </c>
      <c r="AE47" s="41">
        <f t="shared" si="1"/>
        <v>18</v>
      </c>
      <c r="AF47" s="37">
        <f t="shared" si="2"/>
        <v>136.77777777777777</v>
      </c>
      <c r="AG47" s="34">
        <f>AD46+AD47</f>
        <v>4775</v>
      </c>
      <c r="AH47" s="35">
        <f>AE46+AE47</f>
        <v>36</v>
      </c>
      <c r="AI47" s="37">
        <f>AG47/AH47</f>
        <v>132.63888888888889</v>
      </c>
    </row>
    <row r="48" spans="1:35" ht="13.5" thickBot="1">
      <c r="A48" s="42" t="s">
        <v>165</v>
      </c>
      <c r="B48" s="69"/>
      <c r="C48" s="69"/>
      <c r="D48" s="70"/>
      <c r="E48" s="71"/>
      <c r="F48" s="72"/>
      <c r="G48" s="72"/>
      <c r="H48" s="72"/>
      <c r="I48" s="72"/>
      <c r="J48" s="72"/>
      <c r="K48" s="72"/>
      <c r="L48" s="73"/>
      <c r="M48" s="72"/>
      <c r="N48" s="72"/>
      <c r="O48" s="72"/>
      <c r="P48" s="72"/>
      <c r="Q48" s="74"/>
      <c r="R48" s="72"/>
      <c r="S48" s="72"/>
      <c r="T48" s="72"/>
      <c r="U48" s="72"/>
      <c r="V48" s="72"/>
      <c r="W48" s="72"/>
      <c r="X48" s="73"/>
      <c r="Y48" s="72"/>
      <c r="Z48" s="72"/>
      <c r="AA48" s="72"/>
      <c r="AB48" s="72"/>
      <c r="AC48" s="74"/>
      <c r="AD48" s="26">
        <f t="shared" si="0"/>
        <v>0</v>
      </c>
      <c r="AE48" s="27">
        <f t="shared" si="1"/>
        <v>0</v>
      </c>
      <c r="AF48" s="58" t="e">
        <f t="shared" si="2"/>
        <v>#DIV/0!</v>
      </c>
      <c r="AG48" s="57">
        <f>AD48+AD49</f>
        <v>0</v>
      </c>
      <c r="AH48" s="81"/>
      <c r="AI48" s="58"/>
    </row>
    <row r="49" spans="1:35" ht="13.5" thickBot="1">
      <c r="A49" s="43"/>
      <c r="B49" s="75"/>
      <c r="C49" s="75"/>
      <c r="D49" s="76"/>
      <c r="E49" s="77"/>
      <c r="F49" s="78"/>
      <c r="G49" s="78"/>
      <c r="H49" s="78"/>
      <c r="I49" s="78"/>
      <c r="J49" s="78"/>
      <c r="K49" s="78"/>
      <c r="L49" s="79"/>
      <c r="M49" s="78"/>
      <c r="N49" s="78"/>
      <c r="O49" s="78"/>
      <c r="P49" s="78"/>
      <c r="Q49" s="80"/>
      <c r="R49" s="78"/>
      <c r="S49" s="78"/>
      <c r="T49" s="78"/>
      <c r="U49" s="78"/>
      <c r="V49" s="78"/>
      <c r="W49" s="78"/>
      <c r="X49" s="79"/>
      <c r="Y49" s="78"/>
      <c r="Z49" s="78"/>
      <c r="AA49" s="78"/>
      <c r="AB49" s="78"/>
      <c r="AC49" s="80"/>
      <c r="AD49" s="41">
        <f t="shared" si="0"/>
        <v>0</v>
      </c>
      <c r="AE49" s="41">
        <f t="shared" si="1"/>
        <v>0</v>
      </c>
      <c r="AF49" s="63" t="e">
        <f t="shared" si="2"/>
        <v>#DIV/0!</v>
      </c>
      <c r="AG49" s="61">
        <f>AD48+AD49</f>
        <v>0</v>
      </c>
      <c r="AH49" s="82">
        <f>AE48+AE49</f>
        <v>0</v>
      </c>
      <c r="AI49" s="63" t="e">
        <f>AG49/AH49</f>
        <v>#DIV/0!</v>
      </c>
    </row>
    <row r="50" spans="2:17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</row>
    <row r="51" spans="2:17" ht="15.75">
      <c r="B51" s="83" t="s">
        <v>214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2:17" ht="13.5" thickBo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workbookViewId="0" topLeftCell="A1">
      <pane xSplit="4140" topLeftCell="X1" activePane="topRight" state="split"/>
      <selection pane="topLeft" activeCell="A1" sqref="A1"/>
      <selection pane="topRight" activeCell="AK24" sqref="AK24"/>
    </sheetView>
  </sheetViews>
  <sheetFormatPr defaultColWidth="11.421875" defaultRowHeight="12.75"/>
  <cols>
    <col min="1" max="1" width="5.140625" style="0" customWidth="1"/>
    <col min="2" max="2" width="8.8515625" style="0" customWidth="1"/>
    <col min="3" max="3" width="10.28125" style="0" customWidth="1"/>
    <col min="5" max="5" width="5.00390625" style="0" customWidth="1"/>
    <col min="6" max="29" width="4.7109375" style="0" customWidth="1"/>
    <col min="30" max="30" width="5.28125" style="0" customWidth="1"/>
    <col min="31" max="31" width="6.7109375" style="0" customWidth="1"/>
    <col min="32" max="32" width="6.57421875" style="0" customWidth="1"/>
    <col min="33" max="33" width="5.140625" style="0" customWidth="1"/>
    <col min="34" max="34" width="3.8515625" style="0" customWidth="1"/>
    <col min="35" max="35" width="6.140625" style="0" customWidth="1"/>
  </cols>
  <sheetData>
    <row r="1" spans="1:3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1:35" ht="27.75">
      <c r="A3" s="4"/>
      <c r="B3" s="5"/>
      <c r="C3" s="5"/>
      <c r="D3" s="7" t="s">
        <v>56</v>
      </c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35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ht="12.75">
      <c r="A5" s="4"/>
      <c r="B5" s="5"/>
      <c r="C5" s="5"/>
      <c r="D5" s="5"/>
      <c r="E5" s="5"/>
      <c r="F5" s="11" t="s">
        <v>59</v>
      </c>
      <c r="G5" s="12"/>
      <c r="H5" s="2"/>
      <c r="I5" s="2"/>
      <c r="J5" s="2"/>
      <c r="K5" s="2"/>
      <c r="L5" s="11" t="s">
        <v>61</v>
      </c>
      <c r="M5" s="2"/>
      <c r="N5" s="2"/>
      <c r="O5" s="2"/>
      <c r="P5" s="2"/>
      <c r="Q5" s="3"/>
      <c r="R5" s="12" t="s">
        <v>63</v>
      </c>
      <c r="S5" s="2"/>
      <c r="T5" s="2"/>
      <c r="U5" s="2"/>
      <c r="V5" s="2"/>
      <c r="W5" s="2"/>
      <c r="X5" s="44" t="s">
        <v>208</v>
      </c>
      <c r="Y5" s="45"/>
      <c r="Z5" s="45"/>
      <c r="AA5" s="45"/>
      <c r="AB5" s="45"/>
      <c r="AC5" s="46"/>
      <c r="AD5" s="50" t="s">
        <v>68</v>
      </c>
      <c r="AE5" s="51"/>
      <c r="AF5" s="51"/>
      <c r="AG5" s="51"/>
      <c r="AH5" s="51"/>
      <c r="AI5" s="52"/>
    </row>
    <row r="6" spans="1:35" ht="13.5" thickBot="1">
      <c r="A6" s="4"/>
      <c r="B6" s="5"/>
      <c r="C6" s="5"/>
      <c r="D6" s="5"/>
      <c r="E6" s="5"/>
      <c r="F6" s="13" t="s">
        <v>60</v>
      </c>
      <c r="G6" s="14"/>
      <c r="H6" s="9"/>
      <c r="I6" s="9"/>
      <c r="J6" s="9"/>
      <c r="K6" s="9"/>
      <c r="L6" s="13" t="s">
        <v>210</v>
      </c>
      <c r="M6" s="9"/>
      <c r="N6" s="9"/>
      <c r="O6" s="9"/>
      <c r="P6" s="9"/>
      <c r="Q6" s="10"/>
      <c r="R6" s="14" t="s">
        <v>211</v>
      </c>
      <c r="S6" s="9"/>
      <c r="T6" s="9"/>
      <c r="U6" s="9"/>
      <c r="V6" s="9"/>
      <c r="W6" s="9"/>
      <c r="X6" s="47" t="s">
        <v>213</v>
      </c>
      <c r="Y6" s="48"/>
      <c r="Z6" s="48"/>
      <c r="AA6" s="48"/>
      <c r="AB6" s="48"/>
      <c r="AC6" s="49"/>
      <c r="AD6" s="51"/>
      <c r="AE6" s="51"/>
      <c r="AF6" s="51"/>
      <c r="AG6" s="51"/>
      <c r="AH6" s="51"/>
      <c r="AI6" s="52"/>
    </row>
    <row r="7" spans="1:35" ht="13.5" thickBot="1">
      <c r="A7" s="15" t="s">
        <v>0</v>
      </c>
      <c r="B7" s="16" t="s">
        <v>45</v>
      </c>
      <c r="C7" s="16" t="s">
        <v>46</v>
      </c>
      <c r="D7" s="17" t="s">
        <v>1</v>
      </c>
      <c r="E7" s="16" t="s">
        <v>28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17</v>
      </c>
      <c r="K7" s="18" t="s">
        <v>18</v>
      </c>
      <c r="L7" s="19" t="s">
        <v>19</v>
      </c>
      <c r="M7" s="18" t="s">
        <v>29</v>
      </c>
      <c r="N7" s="18" t="s">
        <v>20</v>
      </c>
      <c r="O7" s="18" t="s">
        <v>30</v>
      </c>
      <c r="P7" s="18" t="s">
        <v>21</v>
      </c>
      <c r="Q7" s="20" t="s">
        <v>31</v>
      </c>
      <c r="R7" s="18" t="s">
        <v>32</v>
      </c>
      <c r="S7" s="18" t="s">
        <v>47</v>
      </c>
      <c r="T7" s="18" t="s">
        <v>33</v>
      </c>
      <c r="U7" s="18" t="s">
        <v>48</v>
      </c>
      <c r="V7" s="18" t="s">
        <v>34</v>
      </c>
      <c r="W7" s="18" t="s">
        <v>49</v>
      </c>
      <c r="X7" s="19" t="s">
        <v>50</v>
      </c>
      <c r="Y7" s="18" t="s">
        <v>51</v>
      </c>
      <c r="Z7" s="18" t="s">
        <v>52</v>
      </c>
      <c r="AA7" s="18" t="s">
        <v>53</v>
      </c>
      <c r="AB7" s="18" t="s">
        <v>54</v>
      </c>
      <c r="AC7" s="20" t="s">
        <v>55</v>
      </c>
      <c r="AD7" s="21" t="s">
        <v>24</v>
      </c>
      <c r="AE7" s="18" t="s">
        <v>22</v>
      </c>
      <c r="AF7" s="21" t="s">
        <v>23</v>
      </c>
      <c r="AG7" s="21" t="s">
        <v>25</v>
      </c>
      <c r="AH7" s="18" t="s">
        <v>26</v>
      </c>
      <c r="AI7" s="21" t="s">
        <v>27</v>
      </c>
    </row>
    <row r="8" spans="1:35" ht="13.5" thickBot="1">
      <c r="A8" s="22" t="s">
        <v>6</v>
      </c>
      <c r="B8" s="64" t="s">
        <v>106</v>
      </c>
      <c r="C8" s="64" t="s">
        <v>107</v>
      </c>
      <c r="D8" s="65" t="s">
        <v>81</v>
      </c>
      <c r="E8" s="66">
        <v>28246</v>
      </c>
      <c r="F8" s="54">
        <v>145</v>
      </c>
      <c r="G8" s="54">
        <v>158</v>
      </c>
      <c r="H8" s="54">
        <v>149</v>
      </c>
      <c r="I8" s="54">
        <v>187</v>
      </c>
      <c r="J8" s="54">
        <v>163</v>
      </c>
      <c r="K8" s="54">
        <v>148</v>
      </c>
      <c r="L8" s="67">
        <v>180</v>
      </c>
      <c r="M8" s="54">
        <v>200</v>
      </c>
      <c r="N8" s="54">
        <v>211</v>
      </c>
      <c r="O8" s="54">
        <v>150</v>
      </c>
      <c r="P8" s="54">
        <v>190</v>
      </c>
      <c r="Q8" s="68">
        <v>192</v>
      </c>
      <c r="R8" s="54">
        <v>169</v>
      </c>
      <c r="S8" s="54">
        <v>164</v>
      </c>
      <c r="T8" s="54">
        <v>183</v>
      </c>
      <c r="U8" s="54">
        <v>148</v>
      </c>
      <c r="V8" s="54">
        <v>162</v>
      </c>
      <c r="W8" s="54">
        <v>135</v>
      </c>
      <c r="X8" s="67">
        <v>174</v>
      </c>
      <c r="Y8" s="54">
        <v>174</v>
      </c>
      <c r="Z8" s="54">
        <v>138</v>
      </c>
      <c r="AA8" s="54">
        <v>161</v>
      </c>
      <c r="AB8" s="54">
        <v>197</v>
      </c>
      <c r="AC8" s="68">
        <v>189</v>
      </c>
      <c r="AD8" s="26">
        <f aca="true" t="shared" si="0" ref="AD8:AD13">F8+G8+H8+I8+J8+K8+L8+M8+N8+O8+P8+Q8+R8+S8+T8+U8+V8+W8+X8+Y8+Z8+AA8+AB8+AC8</f>
        <v>4067</v>
      </c>
      <c r="AE8" s="27">
        <f>IF(F8&gt;0,1)+IF(G8&gt;0,1)+IF(H8&gt;0,1)+IF(I8&gt;0,1)+IF(J8&gt;0,1)+IF(K8&gt;0,1)+IF(L8&gt;0,1)+IF(M8&gt;0,1)+IF(N8&gt;0,1)+IF(O8&gt;0,1)+IF(P8&gt;0,1)+IF(Q8&gt;0,1)+IF(R8&gt;0,1)+IF(S8&gt;0,1)+IF(T8&gt;0,1)+IF(U8&gt;0,1)+IF(V8&gt;0,1)+IF(W8&gt;0,1)+IF(X8&gt;0,1)+IF(Y8&gt;0,1)+IF(Z8&gt;0,1)+IF(AA8&gt;0,1)+IF(AB8&gt;0,1)+IF(AC8&gt;0,1)</f>
        <v>24</v>
      </c>
      <c r="AF8" s="28">
        <f aca="true" t="shared" si="1" ref="AF8:AF45">AD8/AE8</f>
        <v>169.45833333333334</v>
      </c>
      <c r="AG8" s="24">
        <f>AD8+AD9</f>
        <v>7980</v>
      </c>
      <c r="AH8" s="25"/>
      <c r="AI8" s="29"/>
    </row>
    <row r="9" spans="1:35" ht="13.5" thickBot="1">
      <c r="A9" s="22"/>
      <c r="B9" s="64" t="s">
        <v>108</v>
      </c>
      <c r="C9" s="64" t="s">
        <v>109</v>
      </c>
      <c r="D9" s="65" t="s">
        <v>110</v>
      </c>
      <c r="E9" s="66">
        <v>12568</v>
      </c>
      <c r="F9" s="54">
        <v>179</v>
      </c>
      <c r="G9" s="54">
        <v>163</v>
      </c>
      <c r="H9" s="54">
        <v>169</v>
      </c>
      <c r="I9" s="54">
        <v>196</v>
      </c>
      <c r="J9" s="54">
        <v>190</v>
      </c>
      <c r="K9" s="54">
        <v>164</v>
      </c>
      <c r="L9" s="67">
        <v>128</v>
      </c>
      <c r="M9" s="54">
        <v>173</v>
      </c>
      <c r="N9" s="54">
        <v>129</v>
      </c>
      <c r="O9" s="54">
        <v>169</v>
      </c>
      <c r="P9" s="54">
        <v>134</v>
      </c>
      <c r="Q9" s="68">
        <v>155</v>
      </c>
      <c r="R9" s="54">
        <v>187</v>
      </c>
      <c r="S9" s="54">
        <v>175</v>
      </c>
      <c r="T9" s="54">
        <v>162</v>
      </c>
      <c r="U9" s="54">
        <v>136</v>
      </c>
      <c r="V9" s="54">
        <v>167</v>
      </c>
      <c r="W9" s="54">
        <v>186</v>
      </c>
      <c r="X9" s="67">
        <v>141</v>
      </c>
      <c r="Y9" s="54">
        <v>170</v>
      </c>
      <c r="Z9" s="54">
        <v>177</v>
      </c>
      <c r="AA9" s="54">
        <v>154</v>
      </c>
      <c r="AB9" s="54">
        <v>161</v>
      </c>
      <c r="AC9" s="68">
        <v>148</v>
      </c>
      <c r="AD9" s="26">
        <f t="shared" si="0"/>
        <v>3913</v>
      </c>
      <c r="AE9" s="27">
        <f aca="true" t="shared" si="2" ref="AE9:AE47">IF(F9&gt;0,1)+IF(G9&gt;0,1)+IF(H9&gt;0,1)+IF(I9&gt;0,1)+IF(J9&gt;0,1)+IF(K9&gt;0,1)+IF(L9&gt;0,1)+IF(M9&gt;0,1)+IF(N9&gt;0,1)+IF(O9&gt;0,1)+IF(P9&gt;0,1)+IF(Q9&gt;0,1)+IF(R9&gt;0,1)+IF(S9&gt;0,1)+IF(T9&gt;0,1)+IF(U9&gt;0,1)+IF(V9&gt;0,1)+IF(W9&gt;0,1)+IF(X9&gt;0,1)+IF(Y9&gt;0,1)+IF(Z9&gt;0,1)+IF(AA9&gt;0,1)+IF(AB9&gt;0,1)+IF(AC9&gt;0,1)</f>
        <v>24</v>
      </c>
      <c r="AF9" s="29">
        <f t="shared" si="1"/>
        <v>163.04166666666666</v>
      </c>
      <c r="AG9" s="24">
        <f>AD8+AD9</f>
        <v>7980</v>
      </c>
      <c r="AH9" s="25">
        <f>AE8+AE9</f>
        <v>48</v>
      </c>
      <c r="AI9" s="29">
        <f>AG9/AH9</f>
        <v>166.25</v>
      </c>
    </row>
    <row r="10" spans="1:35" ht="13.5" thickBot="1">
      <c r="A10" s="30" t="s">
        <v>7</v>
      </c>
      <c r="B10" s="69" t="s">
        <v>111</v>
      </c>
      <c r="C10" s="69" t="s">
        <v>112</v>
      </c>
      <c r="D10" s="70" t="s">
        <v>113</v>
      </c>
      <c r="E10" s="71">
        <v>12766</v>
      </c>
      <c r="F10" s="72">
        <v>176</v>
      </c>
      <c r="G10" s="72">
        <v>172</v>
      </c>
      <c r="H10" s="72">
        <v>162</v>
      </c>
      <c r="I10" s="72">
        <v>143</v>
      </c>
      <c r="J10" s="72">
        <v>177</v>
      </c>
      <c r="K10" s="72">
        <v>174</v>
      </c>
      <c r="L10" s="73">
        <v>154</v>
      </c>
      <c r="M10" s="72">
        <v>150</v>
      </c>
      <c r="N10" s="72">
        <v>155</v>
      </c>
      <c r="O10" s="72">
        <v>158</v>
      </c>
      <c r="P10" s="72">
        <v>190</v>
      </c>
      <c r="Q10" s="74">
        <v>140</v>
      </c>
      <c r="R10" s="72">
        <v>156</v>
      </c>
      <c r="S10" s="72">
        <v>154</v>
      </c>
      <c r="T10" s="72">
        <v>135</v>
      </c>
      <c r="U10" s="72">
        <v>164</v>
      </c>
      <c r="V10" s="72">
        <v>165</v>
      </c>
      <c r="W10" s="72">
        <v>158</v>
      </c>
      <c r="X10" s="73">
        <v>162</v>
      </c>
      <c r="Y10" s="72">
        <v>188</v>
      </c>
      <c r="Z10" s="72">
        <v>165</v>
      </c>
      <c r="AA10" s="72">
        <v>139</v>
      </c>
      <c r="AB10" s="72">
        <v>169</v>
      </c>
      <c r="AC10" s="74">
        <v>190</v>
      </c>
      <c r="AD10" s="26">
        <f t="shared" si="0"/>
        <v>3896</v>
      </c>
      <c r="AE10" s="27">
        <f t="shared" si="2"/>
        <v>24</v>
      </c>
      <c r="AF10" s="28">
        <f t="shared" si="1"/>
        <v>162.33333333333334</v>
      </c>
      <c r="AG10" s="26">
        <f>AD10+AD11</f>
        <v>7734</v>
      </c>
      <c r="AH10" s="32"/>
      <c r="AI10" s="28"/>
    </row>
    <row r="11" spans="1:35" ht="13.5" thickBot="1">
      <c r="A11" s="33"/>
      <c r="B11" s="75" t="s">
        <v>114</v>
      </c>
      <c r="C11" s="75" t="s">
        <v>115</v>
      </c>
      <c r="D11" s="76" t="s">
        <v>76</v>
      </c>
      <c r="E11" s="77">
        <v>28565</v>
      </c>
      <c r="F11" s="78">
        <v>140</v>
      </c>
      <c r="G11" s="78">
        <v>166</v>
      </c>
      <c r="H11" s="78">
        <v>148</v>
      </c>
      <c r="I11" s="78">
        <v>170</v>
      </c>
      <c r="J11" s="78">
        <v>153</v>
      </c>
      <c r="K11" s="78">
        <v>165</v>
      </c>
      <c r="L11" s="79">
        <v>138</v>
      </c>
      <c r="M11" s="78">
        <v>186</v>
      </c>
      <c r="N11" s="78">
        <v>152</v>
      </c>
      <c r="O11" s="78">
        <v>145</v>
      </c>
      <c r="P11" s="78">
        <v>185</v>
      </c>
      <c r="Q11" s="80">
        <v>144</v>
      </c>
      <c r="R11" s="78">
        <v>124</v>
      </c>
      <c r="S11" s="78">
        <v>147</v>
      </c>
      <c r="T11" s="78">
        <v>194</v>
      </c>
      <c r="U11" s="78">
        <v>163</v>
      </c>
      <c r="V11" s="78">
        <v>137</v>
      </c>
      <c r="W11" s="78">
        <v>157</v>
      </c>
      <c r="X11" s="79">
        <v>160</v>
      </c>
      <c r="Y11" s="78">
        <v>147</v>
      </c>
      <c r="Z11" s="78">
        <v>186</v>
      </c>
      <c r="AA11" s="78">
        <v>179</v>
      </c>
      <c r="AB11" s="78">
        <v>181</v>
      </c>
      <c r="AC11" s="80">
        <v>171</v>
      </c>
      <c r="AD11" s="26">
        <f t="shared" si="0"/>
        <v>3838</v>
      </c>
      <c r="AE11" s="27">
        <f t="shared" si="2"/>
        <v>24</v>
      </c>
      <c r="AF11" s="29">
        <f t="shared" si="1"/>
        <v>159.91666666666666</v>
      </c>
      <c r="AG11" s="34">
        <f>AD10+AD11</f>
        <v>7734</v>
      </c>
      <c r="AH11" s="36">
        <f>AE10+AE11</f>
        <v>48</v>
      </c>
      <c r="AI11" s="37">
        <f>AG11/AH11</f>
        <v>161.125</v>
      </c>
    </row>
    <row r="12" spans="1:35" ht="13.5" thickBot="1">
      <c r="A12" s="22" t="s">
        <v>8</v>
      </c>
      <c r="B12" s="64" t="s">
        <v>116</v>
      </c>
      <c r="C12" s="64" t="s">
        <v>117</v>
      </c>
      <c r="D12" s="65" t="s">
        <v>118</v>
      </c>
      <c r="E12" s="66">
        <v>12776</v>
      </c>
      <c r="F12" s="54">
        <v>131</v>
      </c>
      <c r="G12" s="54">
        <v>144</v>
      </c>
      <c r="H12" s="54">
        <v>169</v>
      </c>
      <c r="I12" s="54">
        <v>168</v>
      </c>
      <c r="J12" s="54">
        <v>124</v>
      </c>
      <c r="K12" s="54">
        <v>130</v>
      </c>
      <c r="L12" s="67">
        <v>112</v>
      </c>
      <c r="M12" s="54">
        <v>140</v>
      </c>
      <c r="N12" s="54">
        <v>168</v>
      </c>
      <c r="O12" s="54">
        <v>169</v>
      </c>
      <c r="P12" s="54">
        <v>110</v>
      </c>
      <c r="Q12" s="68">
        <v>135</v>
      </c>
      <c r="R12" s="54">
        <v>167</v>
      </c>
      <c r="S12" s="54">
        <v>144</v>
      </c>
      <c r="T12" s="54">
        <v>119</v>
      </c>
      <c r="U12" s="54">
        <v>158</v>
      </c>
      <c r="V12" s="54">
        <v>180</v>
      </c>
      <c r="W12" s="54">
        <v>165</v>
      </c>
      <c r="X12" s="67">
        <v>159</v>
      </c>
      <c r="Y12" s="54">
        <v>179</v>
      </c>
      <c r="Z12" s="54">
        <v>174</v>
      </c>
      <c r="AA12" s="54">
        <v>157</v>
      </c>
      <c r="AB12" s="54">
        <v>147</v>
      </c>
      <c r="AC12" s="68">
        <v>190</v>
      </c>
      <c r="AD12" s="26">
        <f t="shared" si="0"/>
        <v>3639</v>
      </c>
      <c r="AE12" s="27">
        <f t="shared" si="2"/>
        <v>24</v>
      </c>
      <c r="AF12" s="28">
        <f t="shared" si="1"/>
        <v>151.625</v>
      </c>
      <c r="AG12" s="24">
        <f>AD12+AD13</f>
        <v>7291</v>
      </c>
      <c r="AH12" s="25"/>
      <c r="AI12" s="29"/>
    </row>
    <row r="13" spans="1:35" ht="13.5" thickBot="1">
      <c r="A13" s="22"/>
      <c r="B13" s="64" t="s">
        <v>119</v>
      </c>
      <c r="C13" s="64" t="s">
        <v>120</v>
      </c>
      <c r="D13" s="65" t="s">
        <v>118</v>
      </c>
      <c r="E13" s="66">
        <v>28165</v>
      </c>
      <c r="F13" s="54">
        <v>235</v>
      </c>
      <c r="G13" s="54">
        <v>133</v>
      </c>
      <c r="H13" s="54">
        <v>148</v>
      </c>
      <c r="I13" s="54">
        <v>150</v>
      </c>
      <c r="J13" s="54">
        <v>150</v>
      </c>
      <c r="K13" s="54">
        <v>167</v>
      </c>
      <c r="L13" s="67">
        <v>160</v>
      </c>
      <c r="M13" s="54">
        <v>161</v>
      </c>
      <c r="N13" s="54">
        <v>141</v>
      </c>
      <c r="O13" s="54">
        <v>103</v>
      </c>
      <c r="P13" s="54">
        <v>165</v>
      </c>
      <c r="Q13" s="68">
        <v>106</v>
      </c>
      <c r="R13" s="54">
        <v>169</v>
      </c>
      <c r="S13" s="54">
        <v>159</v>
      </c>
      <c r="T13" s="54">
        <v>186</v>
      </c>
      <c r="U13" s="54">
        <v>162</v>
      </c>
      <c r="V13" s="54">
        <v>113</v>
      </c>
      <c r="W13" s="54">
        <v>129</v>
      </c>
      <c r="X13" s="67">
        <v>140</v>
      </c>
      <c r="Y13" s="54">
        <v>172</v>
      </c>
      <c r="Z13" s="54">
        <v>142</v>
      </c>
      <c r="AA13" s="54">
        <v>181</v>
      </c>
      <c r="AB13" s="54">
        <v>165</v>
      </c>
      <c r="AC13" s="68">
        <v>115</v>
      </c>
      <c r="AD13" s="26">
        <f t="shared" si="0"/>
        <v>3652</v>
      </c>
      <c r="AE13" s="27">
        <f t="shared" si="2"/>
        <v>24</v>
      </c>
      <c r="AF13" s="29">
        <f t="shared" si="1"/>
        <v>152.16666666666666</v>
      </c>
      <c r="AG13" s="24">
        <f>AD12+AD13</f>
        <v>7291</v>
      </c>
      <c r="AH13" s="25">
        <f>AE12+AE13</f>
        <v>48</v>
      </c>
      <c r="AI13" s="29">
        <f>AG13/AH13</f>
        <v>151.89583333333334</v>
      </c>
    </row>
    <row r="14" spans="1:35" ht="13.5" thickBot="1">
      <c r="A14" s="30" t="s">
        <v>9</v>
      </c>
      <c r="B14" s="69"/>
      <c r="C14" s="69"/>
      <c r="D14" s="70"/>
      <c r="E14" s="71"/>
      <c r="F14" s="72"/>
      <c r="G14" s="72"/>
      <c r="H14" s="72"/>
      <c r="I14" s="72"/>
      <c r="J14" s="72"/>
      <c r="K14" s="72"/>
      <c r="L14" s="73"/>
      <c r="M14" s="72"/>
      <c r="N14" s="72"/>
      <c r="O14" s="72"/>
      <c r="P14" s="72"/>
      <c r="Q14" s="74"/>
      <c r="R14" s="72"/>
      <c r="S14" s="72"/>
      <c r="T14" s="72"/>
      <c r="U14" s="72"/>
      <c r="V14" s="72"/>
      <c r="W14" s="72"/>
      <c r="X14" s="73"/>
      <c r="Y14" s="72"/>
      <c r="Z14" s="72"/>
      <c r="AA14" s="72"/>
      <c r="AB14" s="72"/>
      <c r="AC14" s="74"/>
      <c r="AD14" s="26">
        <f aca="true" t="shared" si="3" ref="AD14:AD47">F14+G14+H14+I14+J14+K14+L14+M14+N14+O14+P14+Q14+R15+S14+T14+U14+V14+W14+X14+Y14+Z14+AA14+AB14+AC14</f>
        <v>0</v>
      </c>
      <c r="AE14" s="27">
        <f t="shared" si="2"/>
        <v>0</v>
      </c>
      <c r="AF14" s="28" t="e">
        <f t="shared" si="1"/>
        <v>#DIV/0!</v>
      </c>
      <c r="AG14" s="26">
        <f>AD14+AD15</f>
        <v>0</v>
      </c>
      <c r="AH14" s="32"/>
      <c r="AI14" s="28"/>
    </row>
    <row r="15" spans="1:35" ht="13.5" thickBot="1">
      <c r="A15" s="33"/>
      <c r="B15" s="75"/>
      <c r="C15" s="75"/>
      <c r="D15" s="76"/>
      <c r="E15" s="77"/>
      <c r="F15" s="78"/>
      <c r="G15" s="78"/>
      <c r="H15" s="78"/>
      <c r="I15" s="78"/>
      <c r="J15" s="78"/>
      <c r="K15" s="78"/>
      <c r="L15" s="79"/>
      <c r="M15" s="78"/>
      <c r="N15" s="78"/>
      <c r="O15" s="78"/>
      <c r="P15" s="78"/>
      <c r="Q15" s="80"/>
      <c r="R15" s="78"/>
      <c r="S15" s="78"/>
      <c r="T15" s="78"/>
      <c r="U15" s="78"/>
      <c r="V15" s="78"/>
      <c r="W15" s="78"/>
      <c r="X15" s="79"/>
      <c r="Y15" s="78"/>
      <c r="Z15" s="78"/>
      <c r="AA15" s="78"/>
      <c r="AB15" s="78"/>
      <c r="AC15" s="80"/>
      <c r="AD15" s="26">
        <f t="shared" si="3"/>
        <v>0</v>
      </c>
      <c r="AE15" s="27">
        <f t="shared" si="2"/>
        <v>0</v>
      </c>
      <c r="AF15" s="29" t="e">
        <f t="shared" si="1"/>
        <v>#DIV/0!</v>
      </c>
      <c r="AG15" s="34">
        <f>AD14+AD15</f>
        <v>0</v>
      </c>
      <c r="AH15" s="36">
        <f>AE14+AE15</f>
        <v>0</v>
      </c>
      <c r="AI15" s="37" t="e">
        <f>AG15/AH15</f>
        <v>#DIV/0!</v>
      </c>
    </row>
    <row r="16" spans="1:35" ht="13.5" thickBot="1">
      <c r="A16" s="22" t="s">
        <v>10</v>
      </c>
      <c r="B16" s="64"/>
      <c r="C16" s="64"/>
      <c r="D16" s="65"/>
      <c r="E16" s="66"/>
      <c r="F16" s="54"/>
      <c r="G16" s="54"/>
      <c r="H16" s="54"/>
      <c r="I16" s="54"/>
      <c r="J16" s="54"/>
      <c r="K16" s="54"/>
      <c r="L16" s="67"/>
      <c r="M16" s="54"/>
      <c r="N16" s="54"/>
      <c r="O16" s="54"/>
      <c r="P16" s="54"/>
      <c r="Q16" s="68"/>
      <c r="R16" s="54"/>
      <c r="S16" s="54"/>
      <c r="T16" s="54"/>
      <c r="U16" s="54"/>
      <c r="V16" s="54"/>
      <c r="W16" s="54"/>
      <c r="X16" s="67"/>
      <c r="Y16" s="54"/>
      <c r="Z16" s="54"/>
      <c r="AA16" s="54"/>
      <c r="AB16" s="54"/>
      <c r="AC16" s="68"/>
      <c r="AD16" s="26">
        <f t="shared" si="3"/>
        <v>0</v>
      </c>
      <c r="AE16" s="27">
        <f t="shared" si="2"/>
        <v>0</v>
      </c>
      <c r="AF16" s="58" t="e">
        <f t="shared" si="1"/>
        <v>#DIV/0!</v>
      </c>
      <c r="AG16" s="55">
        <f>AD16+AD17</f>
        <v>0</v>
      </c>
      <c r="AH16" s="56"/>
      <c r="AI16" s="59"/>
    </row>
    <row r="17" spans="1:35" ht="13.5" thickBot="1">
      <c r="A17" s="22"/>
      <c r="B17" s="64"/>
      <c r="C17" s="64"/>
      <c r="D17" s="65"/>
      <c r="E17" s="66"/>
      <c r="F17" s="54"/>
      <c r="G17" s="54"/>
      <c r="H17" s="54"/>
      <c r="I17" s="54"/>
      <c r="J17" s="54"/>
      <c r="K17" s="54"/>
      <c r="L17" s="67"/>
      <c r="M17" s="54"/>
      <c r="N17" s="54"/>
      <c r="O17" s="54"/>
      <c r="P17" s="54"/>
      <c r="Q17" s="68"/>
      <c r="R17" s="54"/>
      <c r="S17" s="54"/>
      <c r="T17" s="54"/>
      <c r="U17" s="54"/>
      <c r="V17" s="54"/>
      <c r="W17" s="54"/>
      <c r="X17" s="67"/>
      <c r="Y17" s="54"/>
      <c r="Z17" s="54"/>
      <c r="AA17" s="54"/>
      <c r="AB17" s="54"/>
      <c r="AC17" s="68"/>
      <c r="AD17" s="26">
        <f t="shared" si="3"/>
        <v>0</v>
      </c>
      <c r="AE17" s="27">
        <f t="shared" si="2"/>
        <v>0</v>
      </c>
      <c r="AF17" s="59" t="e">
        <f t="shared" si="1"/>
        <v>#DIV/0!</v>
      </c>
      <c r="AG17" s="55">
        <f>AD16+AD17</f>
        <v>0</v>
      </c>
      <c r="AH17" s="56">
        <f>AE16+AE17</f>
        <v>0</v>
      </c>
      <c r="AI17" s="59" t="e">
        <f>AG17/AH17</f>
        <v>#DIV/0!</v>
      </c>
    </row>
    <row r="18" spans="1:35" ht="13.5" thickBot="1">
      <c r="A18" s="30" t="s">
        <v>11</v>
      </c>
      <c r="B18" s="69"/>
      <c r="C18" s="69"/>
      <c r="D18" s="70"/>
      <c r="E18" s="71"/>
      <c r="F18" s="72"/>
      <c r="G18" s="72"/>
      <c r="H18" s="72"/>
      <c r="I18" s="72"/>
      <c r="J18" s="72"/>
      <c r="K18" s="72"/>
      <c r="L18" s="73"/>
      <c r="M18" s="72"/>
      <c r="N18" s="72"/>
      <c r="O18" s="72"/>
      <c r="P18" s="72"/>
      <c r="Q18" s="74"/>
      <c r="R18" s="72"/>
      <c r="S18" s="72"/>
      <c r="T18" s="72"/>
      <c r="U18" s="72"/>
      <c r="V18" s="72"/>
      <c r="W18" s="72"/>
      <c r="X18" s="73"/>
      <c r="Y18" s="72"/>
      <c r="Z18" s="72"/>
      <c r="AA18" s="72"/>
      <c r="AB18" s="72"/>
      <c r="AC18" s="74"/>
      <c r="AD18" s="26">
        <f t="shared" si="3"/>
        <v>0</v>
      </c>
      <c r="AE18" s="27">
        <f t="shared" si="2"/>
        <v>0</v>
      </c>
      <c r="AF18" s="28" t="e">
        <f t="shared" si="1"/>
        <v>#DIV/0!</v>
      </c>
      <c r="AG18" s="26">
        <f>AD18+AD19</f>
        <v>0</v>
      </c>
      <c r="AH18" s="32"/>
      <c r="AI18" s="28"/>
    </row>
    <row r="19" spans="1:35" ht="13.5" thickBot="1">
      <c r="A19" s="33"/>
      <c r="B19" s="75"/>
      <c r="C19" s="75"/>
      <c r="D19" s="76"/>
      <c r="E19" s="77"/>
      <c r="F19" s="78"/>
      <c r="G19" s="78"/>
      <c r="H19" s="78"/>
      <c r="I19" s="78"/>
      <c r="J19" s="78"/>
      <c r="K19" s="78"/>
      <c r="L19" s="79"/>
      <c r="M19" s="78"/>
      <c r="N19" s="78"/>
      <c r="O19" s="78"/>
      <c r="P19" s="78"/>
      <c r="Q19" s="80"/>
      <c r="R19" s="78"/>
      <c r="S19" s="78"/>
      <c r="T19" s="78"/>
      <c r="U19" s="78"/>
      <c r="V19" s="78"/>
      <c r="W19" s="78"/>
      <c r="X19" s="79"/>
      <c r="Y19" s="78"/>
      <c r="Z19" s="78"/>
      <c r="AA19" s="78"/>
      <c r="AB19" s="78"/>
      <c r="AC19" s="80"/>
      <c r="AD19" s="26">
        <f t="shared" si="3"/>
        <v>0</v>
      </c>
      <c r="AE19" s="27">
        <f t="shared" si="2"/>
        <v>0</v>
      </c>
      <c r="AF19" s="29" t="e">
        <f t="shared" si="1"/>
        <v>#DIV/0!</v>
      </c>
      <c r="AG19" s="34">
        <f>AD18+AD19</f>
        <v>0</v>
      </c>
      <c r="AH19" s="36">
        <f>AE18+AE19</f>
        <v>0</v>
      </c>
      <c r="AI19" s="37" t="e">
        <f>AG19/AH19</f>
        <v>#DIV/0!</v>
      </c>
    </row>
    <row r="20" spans="1:35" ht="13.5" thickBot="1">
      <c r="A20" s="22" t="s">
        <v>12</v>
      </c>
      <c r="B20" s="64"/>
      <c r="C20" s="64"/>
      <c r="D20" s="65"/>
      <c r="E20" s="66"/>
      <c r="F20" s="54"/>
      <c r="G20" s="54"/>
      <c r="H20" s="54"/>
      <c r="I20" s="54"/>
      <c r="J20" s="54"/>
      <c r="K20" s="54"/>
      <c r="L20" s="67"/>
      <c r="M20" s="54"/>
      <c r="N20" s="54"/>
      <c r="O20" s="54"/>
      <c r="P20" s="54"/>
      <c r="Q20" s="68"/>
      <c r="R20" s="54"/>
      <c r="S20" s="54"/>
      <c r="T20" s="54"/>
      <c r="U20" s="54"/>
      <c r="V20" s="54"/>
      <c r="W20" s="54"/>
      <c r="X20" s="67"/>
      <c r="Y20" s="54"/>
      <c r="Z20" s="54"/>
      <c r="AA20" s="54"/>
      <c r="AB20" s="54"/>
      <c r="AC20" s="68"/>
      <c r="AD20" s="26">
        <f t="shared" si="3"/>
        <v>0</v>
      </c>
      <c r="AE20" s="27">
        <f t="shared" si="2"/>
        <v>0</v>
      </c>
      <c r="AF20" s="58" t="e">
        <f t="shared" si="1"/>
        <v>#DIV/0!</v>
      </c>
      <c r="AG20" s="55">
        <f>AD20+AD21</f>
        <v>0</v>
      </c>
      <c r="AH20" s="56"/>
      <c r="AI20" s="59"/>
    </row>
    <row r="21" spans="1:35" ht="13.5" thickBot="1">
      <c r="A21" s="22"/>
      <c r="B21" s="64"/>
      <c r="C21" s="64"/>
      <c r="D21" s="65"/>
      <c r="E21" s="66"/>
      <c r="F21" s="54"/>
      <c r="G21" s="54"/>
      <c r="H21" s="54"/>
      <c r="I21" s="54"/>
      <c r="J21" s="54"/>
      <c r="K21" s="54"/>
      <c r="L21" s="67"/>
      <c r="M21" s="54"/>
      <c r="N21" s="54"/>
      <c r="O21" s="54"/>
      <c r="P21" s="54"/>
      <c r="Q21" s="68"/>
      <c r="R21" s="54"/>
      <c r="S21" s="54"/>
      <c r="T21" s="54"/>
      <c r="U21" s="54"/>
      <c r="V21" s="54"/>
      <c r="W21" s="54"/>
      <c r="X21" s="67"/>
      <c r="Y21" s="54"/>
      <c r="Z21" s="54"/>
      <c r="AA21" s="54"/>
      <c r="AB21" s="54"/>
      <c r="AC21" s="68"/>
      <c r="AD21" s="26">
        <f t="shared" si="3"/>
        <v>0</v>
      </c>
      <c r="AE21" s="27">
        <f t="shared" si="2"/>
        <v>0</v>
      </c>
      <c r="AF21" s="59" t="e">
        <f t="shared" si="1"/>
        <v>#DIV/0!</v>
      </c>
      <c r="AG21" s="55">
        <f>AD20+AD21</f>
        <v>0</v>
      </c>
      <c r="AH21" s="56">
        <f>AE20+AE21</f>
        <v>0</v>
      </c>
      <c r="AI21" s="59" t="e">
        <f>AG21/AH21</f>
        <v>#DIV/0!</v>
      </c>
    </row>
    <row r="22" spans="1:35" ht="13.5" thickBot="1">
      <c r="A22" s="30" t="s">
        <v>13</v>
      </c>
      <c r="B22" s="69"/>
      <c r="C22" s="69"/>
      <c r="D22" s="70"/>
      <c r="E22" s="71"/>
      <c r="F22" s="72"/>
      <c r="G22" s="72"/>
      <c r="H22" s="72"/>
      <c r="I22" s="72"/>
      <c r="J22" s="72"/>
      <c r="K22" s="72"/>
      <c r="L22" s="73"/>
      <c r="M22" s="72"/>
      <c r="N22" s="72"/>
      <c r="O22" s="72"/>
      <c r="P22" s="72"/>
      <c r="Q22" s="74"/>
      <c r="R22" s="72"/>
      <c r="S22" s="72"/>
      <c r="T22" s="72"/>
      <c r="U22" s="72"/>
      <c r="V22" s="72"/>
      <c r="W22" s="72"/>
      <c r="X22" s="73"/>
      <c r="Y22" s="72"/>
      <c r="Z22" s="72"/>
      <c r="AA22" s="72"/>
      <c r="AB22" s="72"/>
      <c r="AC22" s="74"/>
      <c r="AD22" s="26">
        <f t="shared" si="3"/>
        <v>0</v>
      </c>
      <c r="AE22" s="27">
        <f t="shared" si="2"/>
        <v>0</v>
      </c>
      <c r="AF22" s="28" t="e">
        <f t="shared" si="1"/>
        <v>#DIV/0!</v>
      </c>
      <c r="AG22" s="26">
        <f>AD22+AD23</f>
        <v>0</v>
      </c>
      <c r="AH22" s="32"/>
      <c r="AI22" s="28"/>
    </row>
    <row r="23" spans="1:35" ht="13.5" thickBot="1">
      <c r="A23" s="33"/>
      <c r="B23" s="75"/>
      <c r="C23" s="75"/>
      <c r="D23" s="76"/>
      <c r="E23" s="77"/>
      <c r="F23" s="78"/>
      <c r="G23" s="78"/>
      <c r="H23" s="78"/>
      <c r="I23" s="78"/>
      <c r="J23" s="78"/>
      <c r="K23" s="78"/>
      <c r="L23" s="79"/>
      <c r="M23" s="78"/>
      <c r="N23" s="78"/>
      <c r="O23" s="78"/>
      <c r="P23" s="78"/>
      <c r="Q23" s="80"/>
      <c r="R23" s="78"/>
      <c r="S23" s="78"/>
      <c r="T23" s="78"/>
      <c r="U23" s="78"/>
      <c r="V23" s="78"/>
      <c r="W23" s="78"/>
      <c r="X23" s="79"/>
      <c r="Y23" s="78"/>
      <c r="Z23" s="78"/>
      <c r="AA23" s="78"/>
      <c r="AB23" s="78"/>
      <c r="AC23" s="80"/>
      <c r="AD23" s="26">
        <f t="shared" si="3"/>
        <v>0</v>
      </c>
      <c r="AE23" s="27">
        <f t="shared" si="2"/>
        <v>0</v>
      </c>
      <c r="AF23" s="29" t="e">
        <f t="shared" si="1"/>
        <v>#DIV/0!</v>
      </c>
      <c r="AG23" s="34">
        <f>AD22+AD23</f>
        <v>0</v>
      </c>
      <c r="AH23" s="36">
        <f>AE22+AE23</f>
        <v>0</v>
      </c>
      <c r="AI23" s="37" t="e">
        <f>AG23/AH23</f>
        <v>#DIV/0!</v>
      </c>
    </row>
    <row r="24" spans="1:35" ht="13.5" thickBot="1">
      <c r="A24" s="38" t="s">
        <v>14</v>
      </c>
      <c r="B24" s="64"/>
      <c r="C24" s="64"/>
      <c r="D24" s="65"/>
      <c r="E24" s="66"/>
      <c r="F24" s="54"/>
      <c r="G24" s="54"/>
      <c r="H24" s="54"/>
      <c r="I24" s="54"/>
      <c r="J24" s="54"/>
      <c r="K24" s="54"/>
      <c r="L24" s="67"/>
      <c r="M24" s="54"/>
      <c r="N24" s="54"/>
      <c r="O24" s="54"/>
      <c r="P24" s="54"/>
      <c r="Q24" s="68"/>
      <c r="R24" s="54"/>
      <c r="S24" s="54"/>
      <c r="T24" s="54"/>
      <c r="U24" s="54"/>
      <c r="V24" s="54"/>
      <c r="W24" s="54"/>
      <c r="X24" s="67"/>
      <c r="Y24" s="54"/>
      <c r="Z24" s="54"/>
      <c r="AA24" s="54"/>
      <c r="AB24" s="54"/>
      <c r="AC24" s="68"/>
      <c r="AD24" s="26">
        <f t="shared" si="3"/>
        <v>0</v>
      </c>
      <c r="AE24" s="27">
        <f t="shared" si="2"/>
        <v>0</v>
      </c>
      <c r="AF24" s="28" t="e">
        <f t="shared" si="1"/>
        <v>#DIV/0!</v>
      </c>
      <c r="AG24" s="24">
        <f>AD24+AD25</f>
        <v>0</v>
      </c>
      <c r="AH24" s="25"/>
      <c r="AI24" s="29"/>
    </row>
    <row r="25" spans="1:35" ht="13.5" thickBot="1">
      <c r="A25" s="38"/>
      <c r="B25" s="64"/>
      <c r="C25" s="64"/>
      <c r="D25" s="65"/>
      <c r="E25" s="66"/>
      <c r="F25" s="54"/>
      <c r="G25" s="54"/>
      <c r="H25" s="54"/>
      <c r="I25" s="54"/>
      <c r="J25" s="54"/>
      <c r="K25" s="54"/>
      <c r="L25" s="67"/>
      <c r="M25" s="54"/>
      <c r="N25" s="54"/>
      <c r="O25" s="54"/>
      <c r="P25" s="54"/>
      <c r="Q25" s="68"/>
      <c r="R25" s="54"/>
      <c r="S25" s="54"/>
      <c r="T25" s="54"/>
      <c r="U25" s="54"/>
      <c r="V25" s="54"/>
      <c r="W25" s="54"/>
      <c r="X25" s="67"/>
      <c r="Y25" s="54"/>
      <c r="Z25" s="54"/>
      <c r="AA25" s="54"/>
      <c r="AB25" s="54"/>
      <c r="AC25" s="68"/>
      <c r="AD25" s="26">
        <f t="shared" si="3"/>
        <v>0</v>
      </c>
      <c r="AE25" s="27">
        <f t="shared" si="2"/>
        <v>0</v>
      </c>
      <c r="AF25" s="29" t="e">
        <f t="shared" si="1"/>
        <v>#DIV/0!</v>
      </c>
      <c r="AG25" s="24">
        <f>AD24+AD25</f>
        <v>0</v>
      </c>
      <c r="AH25" s="25">
        <f>AE24+AE25</f>
        <v>0</v>
      </c>
      <c r="AI25" s="29" t="e">
        <f>AG25/AH25</f>
        <v>#DIV/0!</v>
      </c>
    </row>
    <row r="26" spans="1:35" ht="13.5" thickBot="1">
      <c r="A26" s="39" t="s">
        <v>15</v>
      </c>
      <c r="B26" s="69"/>
      <c r="C26" s="69"/>
      <c r="D26" s="70"/>
      <c r="E26" s="71"/>
      <c r="F26" s="72"/>
      <c r="G26" s="72"/>
      <c r="H26" s="72"/>
      <c r="I26" s="72"/>
      <c r="J26" s="72"/>
      <c r="K26" s="72"/>
      <c r="L26" s="73"/>
      <c r="M26" s="72"/>
      <c r="N26" s="72"/>
      <c r="O26" s="72"/>
      <c r="P26" s="72"/>
      <c r="Q26" s="74"/>
      <c r="R26" s="72"/>
      <c r="S26" s="72"/>
      <c r="T26" s="72"/>
      <c r="U26" s="72"/>
      <c r="V26" s="72"/>
      <c r="W26" s="72"/>
      <c r="X26" s="73"/>
      <c r="Y26" s="72"/>
      <c r="Z26" s="72"/>
      <c r="AA26" s="72"/>
      <c r="AB26" s="72"/>
      <c r="AC26" s="74"/>
      <c r="AD26" s="26">
        <f t="shared" si="3"/>
        <v>0</v>
      </c>
      <c r="AE26" s="27">
        <f t="shared" si="2"/>
        <v>0</v>
      </c>
      <c r="AF26" s="28" t="e">
        <f t="shared" si="1"/>
        <v>#DIV/0!</v>
      </c>
      <c r="AG26" s="26">
        <f>AD26+AD27</f>
        <v>0</v>
      </c>
      <c r="AH26" s="32"/>
      <c r="AI26" s="28"/>
    </row>
    <row r="27" spans="1:35" ht="13.5" thickBot="1">
      <c r="A27" s="40"/>
      <c r="B27" s="75"/>
      <c r="C27" s="75"/>
      <c r="D27" s="76"/>
      <c r="E27" s="77"/>
      <c r="F27" s="78"/>
      <c r="G27" s="78"/>
      <c r="H27" s="78"/>
      <c r="I27" s="78"/>
      <c r="J27" s="78"/>
      <c r="K27" s="78"/>
      <c r="L27" s="79"/>
      <c r="M27" s="78"/>
      <c r="N27" s="78"/>
      <c r="O27" s="78"/>
      <c r="P27" s="78"/>
      <c r="Q27" s="80"/>
      <c r="R27" s="78"/>
      <c r="S27" s="78"/>
      <c r="T27" s="78"/>
      <c r="U27" s="78"/>
      <c r="V27" s="78"/>
      <c r="W27" s="78"/>
      <c r="X27" s="79"/>
      <c r="Y27" s="78"/>
      <c r="Z27" s="78"/>
      <c r="AA27" s="78"/>
      <c r="AB27" s="78"/>
      <c r="AC27" s="80"/>
      <c r="AD27" s="26">
        <f t="shared" si="3"/>
        <v>0</v>
      </c>
      <c r="AE27" s="27">
        <f t="shared" si="2"/>
        <v>0</v>
      </c>
      <c r="AF27" s="29" t="e">
        <f t="shared" si="1"/>
        <v>#DIV/0!</v>
      </c>
      <c r="AG27" s="34">
        <f>AD26+AD27</f>
        <v>0</v>
      </c>
      <c r="AH27" s="36">
        <f>AE26+AE27</f>
        <v>0</v>
      </c>
      <c r="AI27" s="37" t="e">
        <f>AG27/AH27</f>
        <v>#DIV/0!</v>
      </c>
    </row>
    <row r="28" spans="1:35" ht="13.5" thickBot="1">
      <c r="A28" s="39" t="s">
        <v>16</v>
      </c>
      <c r="B28" s="69"/>
      <c r="C28" s="69"/>
      <c r="D28" s="70"/>
      <c r="E28" s="71"/>
      <c r="F28" s="72"/>
      <c r="G28" s="72"/>
      <c r="H28" s="72"/>
      <c r="I28" s="72"/>
      <c r="J28" s="72"/>
      <c r="K28" s="72"/>
      <c r="L28" s="73"/>
      <c r="M28" s="72"/>
      <c r="N28" s="72"/>
      <c r="O28" s="72"/>
      <c r="P28" s="72"/>
      <c r="Q28" s="74"/>
      <c r="R28" s="72"/>
      <c r="S28" s="72"/>
      <c r="T28" s="72"/>
      <c r="U28" s="72"/>
      <c r="V28" s="72"/>
      <c r="W28" s="72"/>
      <c r="X28" s="73"/>
      <c r="Y28" s="72"/>
      <c r="Z28" s="72"/>
      <c r="AA28" s="72"/>
      <c r="AB28" s="72"/>
      <c r="AC28" s="74"/>
      <c r="AD28" s="26">
        <f t="shared" si="3"/>
        <v>0</v>
      </c>
      <c r="AE28" s="27">
        <f t="shared" si="2"/>
        <v>0</v>
      </c>
      <c r="AF28" s="28" t="e">
        <f t="shared" si="1"/>
        <v>#DIV/0!</v>
      </c>
      <c r="AG28" s="24">
        <f>AD28+AD29</f>
        <v>0</v>
      </c>
      <c r="AH28" s="25"/>
      <c r="AI28" s="29"/>
    </row>
    <row r="29" spans="1:35" ht="13.5" thickBot="1">
      <c r="A29" s="40"/>
      <c r="B29" s="75"/>
      <c r="C29" s="75"/>
      <c r="D29" s="76"/>
      <c r="E29" s="77"/>
      <c r="F29" s="78"/>
      <c r="G29" s="78"/>
      <c r="H29" s="78"/>
      <c r="I29" s="78"/>
      <c r="J29" s="78"/>
      <c r="K29" s="78"/>
      <c r="L29" s="79"/>
      <c r="M29" s="78"/>
      <c r="N29" s="78"/>
      <c r="O29" s="78"/>
      <c r="P29" s="78"/>
      <c r="Q29" s="80"/>
      <c r="R29" s="78"/>
      <c r="S29" s="78"/>
      <c r="T29" s="78"/>
      <c r="U29" s="78"/>
      <c r="V29" s="78"/>
      <c r="W29" s="78"/>
      <c r="X29" s="79"/>
      <c r="Y29" s="78"/>
      <c r="Z29" s="78"/>
      <c r="AA29" s="78"/>
      <c r="AB29" s="78"/>
      <c r="AC29" s="80"/>
      <c r="AD29" s="26">
        <f t="shared" si="3"/>
        <v>0</v>
      </c>
      <c r="AE29" s="27">
        <f t="shared" si="2"/>
        <v>0</v>
      </c>
      <c r="AF29" s="29" t="e">
        <f t="shared" si="1"/>
        <v>#DIV/0!</v>
      </c>
      <c r="AG29" s="24">
        <f>AD28+AD29</f>
        <v>0</v>
      </c>
      <c r="AH29" s="25">
        <f>AE28+AE29</f>
        <v>0</v>
      </c>
      <c r="AI29" s="29" t="e">
        <f>AG29/AH29</f>
        <v>#DIV/0!</v>
      </c>
    </row>
    <row r="30" spans="1:35" ht="13.5" thickBot="1">
      <c r="A30" s="38" t="s">
        <v>35</v>
      </c>
      <c r="B30" s="64"/>
      <c r="C30" s="64"/>
      <c r="D30" s="65"/>
      <c r="E30" s="66"/>
      <c r="F30" s="54"/>
      <c r="G30" s="54"/>
      <c r="H30" s="54"/>
      <c r="I30" s="54"/>
      <c r="J30" s="54"/>
      <c r="K30" s="54"/>
      <c r="L30" s="67"/>
      <c r="M30" s="54"/>
      <c r="N30" s="54"/>
      <c r="O30" s="54"/>
      <c r="P30" s="54"/>
      <c r="Q30" s="68"/>
      <c r="R30" s="54"/>
      <c r="S30" s="54"/>
      <c r="T30" s="54"/>
      <c r="U30" s="54"/>
      <c r="V30" s="54"/>
      <c r="W30" s="54"/>
      <c r="X30" s="67"/>
      <c r="Y30" s="54"/>
      <c r="Z30" s="54"/>
      <c r="AA30" s="54"/>
      <c r="AB30" s="54"/>
      <c r="AC30" s="68"/>
      <c r="AD30" s="26">
        <f t="shared" si="3"/>
        <v>0</v>
      </c>
      <c r="AE30" s="27">
        <f t="shared" si="2"/>
        <v>0</v>
      </c>
      <c r="AF30" s="58" t="e">
        <f t="shared" si="1"/>
        <v>#DIV/0!</v>
      </c>
      <c r="AG30" s="57">
        <f>AD30+AD31</f>
        <v>0</v>
      </c>
      <c r="AH30" s="60"/>
      <c r="AI30" s="58"/>
    </row>
    <row r="31" spans="1:35" ht="13.5" thickBot="1">
      <c r="A31" s="38"/>
      <c r="B31" s="64"/>
      <c r="C31" s="64"/>
      <c r="D31" s="65"/>
      <c r="E31" s="66"/>
      <c r="F31" s="54"/>
      <c r="G31" s="54"/>
      <c r="H31" s="54"/>
      <c r="I31" s="54"/>
      <c r="J31" s="54"/>
      <c r="K31" s="54"/>
      <c r="L31" s="67"/>
      <c r="M31" s="54"/>
      <c r="N31" s="54"/>
      <c r="O31" s="54"/>
      <c r="P31" s="54"/>
      <c r="Q31" s="68"/>
      <c r="R31" s="54"/>
      <c r="S31" s="54"/>
      <c r="T31" s="54"/>
      <c r="U31" s="54"/>
      <c r="V31" s="54"/>
      <c r="W31" s="54"/>
      <c r="X31" s="67"/>
      <c r="Y31" s="54"/>
      <c r="Z31" s="54"/>
      <c r="AA31" s="54"/>
      <c r="AB31" s="54"/>
      <c r="AC31" s="68"/>
      <c r="AD31" s="26">
        <f t="shared" si="3"/>
        <v>0</v>
      </c>
      <c r="AE31" s="27">
        <f t="shared" si="2"/>
        <v>0</v>
      </c>
      <c r="AF31" s="59" t="e">
        <f t="shared" si="1"/>
        <v>#DIV/0!</v>
      </c>
      <c r="AG31" s="61">
        <f>AD30+AD31</f>
        <v>0</v>
      </c>
      <c r="AH31" s="62">
        <f>AE30+AE31</f>
        <v>0</v>
      </c>
      <c r="AI31" s="63" t="e">
        <f>AG31/AH31</f>
        <v>#DIV/0!</v>
      </c>
    </row>
    <row r="32" spans="1:35" ht="13.5" thickBot="1">
      <c r="A32" s="42" t="s">
        <v>36</v>
      </c>
      <c r="B32" s="69"/>
      <c r="C32" s="69"/>
      <c r="D32" s="70"/>
      <c r="E32" s="71"/>
      <c r="F32" s="72"/>
      <c r="G32" s="72"/>
      <c r="H32" s="72"/>
      <c r="I32" s="72"/>
      <c r="J32" s="72"/>
      <c r="K32" s="72"/>
      <c r="L32" s="73"/>
      <c r="M32" s="72"/>
      <c r="N32" s="72"/>
      <c r="O32" s="72"/>
      <c r="P32" s="72"/>
      <c r="Q32" s="74"/>
      <c r="R32" s="72"/>
      <c r="S32" s="72"/>
      <c r="T32" s="72"/>
      <c r="U32" s="72"/>
      <c r="V32" s="72"/>
      <c r="W32" s="72"/>
      <c r="X32" s="73"/>
      <c r="Y32" s="72"/>
      <c r="Z32" s="72"/>
      <c r="AA32" s="72"/>
      <c r="AB32" s="72"/>
      <c r="AC32" s="74"/>
      <c r="AD32" s="26">
        <f t="shared" si="3"/>
        <v>0</v>
      </c>
      <c r="AE32" s="27">
        <f t="shared" si="2"/>
        <v>0</v>
      </c>
      <c r="AF32" s="28" t="e">
        <f t="shared" si="1"/>
        <v>#DIV/0!</v>
      </c>
      <c r="AG32" s="24">
        <f>AD32+AD33</f>
        <v>0</v>
      </c>
      <c r="AH32" s="25"/>
      <c r="AI32" s="29"/>
    </row>
    <row r="33" spans="1:35" ht="13.5" thickBot="1">
      <c r="A33" s="43"/>
      <c r="B33" s="75"/>
      <c r="C33" s="75"/>
      <c r="D33" s="76"/>
      <c r="E33" s="77"/>
      <c r="F33" s="78"/>
      <c r="G33" s="78"/>
      <c r="H33" s="78"/>
      <c r="I33" s="78"/>
      <c r="J33" s="78"/>
      <c r="K33" s="78"/>
      <c r="L33" s="79"/>
      <c r="M33" s="78"/>
      <c r="N33" s="78"/>
      <c r="O33" s="78"/>
      <c r="P33" s="78"/>
      <c r="Q33" s="80"/>
      <c r="R33" s="78"/>
      <c r="S33" s="78"/>
      <c r="T33" s="78"/>
      <c r="U33" s="78"/>
      <c r="V33" s="78"/>
      <c r="W33" s="78"/>
      <c r="X33" s="79"/>
      <c r="Y33" s="78"/>
      <c r="Z33" s="78"/>
      <c r="AA33" s="78"/>
      <c r="AB33" s="78"/>
      <c r="AC33" s="80"/>
      <c r="AD33" s="26">
        <f t="shared" si="3"/>
        <v>0</v>
      </c>
      <c r="AE33" s="27">
        <f t="shared" si="2"/>
        <v>0</v>
      </c>
      <c r="AF33" s="29" t="e">
        <f t="shared" si="1"/>
        <v>#DIV/0!</v>
      </c>
      <c r="AG33" s="24">
        <f>AD32+AD33</f>
        <v>0</v>
      </c>
      <c r="AH33" s="25">
        <f>AE32+AE33</f>
        <v>0</v>
      </c>
      <c r="AI33" s="29" t="e">
        <f>AG33/AH33</f>
        <v>#DIV/0!</v>
      </c>
    </row>
    <row r="34" spans="1:35" ht="13.5" thickBot="1">
      <c r="A34" s="38" t="s">
        <v>37</v>
      </c>
      <c r="B34" s="64"/>
      <c r="C34" s="64"/>
      <c r="D34" s="65"/>
      <c r="E34" s="66"/>
      <c r="F34" s="54"/>
      <c r="G34" s="54"/>
      <c r="H34" s="54"/>
      <c r="I34" s="54"/>
      <c r="J34" s="54"/>
      <c r="K34" s="54"/>
      <c r="L34" s="67"/>
      <c r="M34" s="54"/>
      <c r="N34" s="54"/>
      <c r="O34" s="54"/>
      <c r="P34" s="54"/>
      <c r="Q34" s="68"/>
      <c r="R34" s="54"/>
      <c r="S34" s="54"/>
      <c r="T34" s="54"/>
      <c r="U34" s="54"/>
      <c r="V34" s="54"/>
      <c r="W34" s="54"/>
      <c r="X34" s="67"/>
      <c r="Y34" s="54"/>
      <c r="Z34" s="54"/>
      <c r="AA34" s="54"/>
      <c r="AB34" s="54"/>
      <c r="AC34" s="68"/>
      <c r="AD34" s="26">
        <f t="shared" si="3"/>
        <v>0</v>
      </c>
      <c r="AE34" s="27">
        <f t="shared" si="2"/>
        <v>0</v>
      </c>
      <c r="AF34" s="28" t="e">
        <f t="shared" si="1"/>
        <v>#DIV/0!</v>
      </c>
      <c r="AG34" s="26">
        <f>AD34+AD35</f>
        <v>0</v>
      </c>
      <c r="AH34" s="32"/>
      <c r="AI34" s="28"/>
    </row>
    <row r="35" spans="1:35" ht="13.5" thickBot="1">
      <c r="A35" s="8"/>
      <c r="B35" s="75"/>
      <c r="C35" s="75"/>
      <c r="D35" s="76"/>
      <c r="E35" s="77"/>
      <c r="F35" s="78"/>
      <c r="G35" s="78"/>
      <c r="H35" s="78"/>
      <c r="I35" s="78"/>
      <c r="J35" s="78"/>
      <c r="K35" s="78"/>
      <c r="L35" s="79"/>
      <c r="M35" s="78"/>
      <c r="N35" s="78"/>
      <c r="O35" s="78"/>
      <c r="P35" s="78"/>
      <c r="Q35" s="80"/>
      <c r="R35" s="78"/>
      <c r="S35" s="78"/>
      <c r="T35" s="78"/>
      <c r="U35" s="78"/>
      <c r="V35" s="78"/>
      <c r="W35" s="78"/>
      <c r="X35" s="79"/>
      <c r="Y35" s="78"/>
      <c r="Z35" s="78"/>
      <c r="AA35" s="78"/>
      <c r="AB35" s="78"/>
      <c r="AC35" s="80"/>
      <c r="AD35" s="26">
        <f t="shared" si="3"/>
        <v>0</v>
      </c>
      <c r="AE35" s="27">
        <f t="shared" si="2"/>
        <v>0</v>
      </c>
      <c r="AF35" s="29" t="e">
        <f t="shared" si="1"/>
        <v>#DIV/0!</v>
      </c>
      <c r="AG35" s="34">
        <f>AD34+AD35</f>
        <v>0</v>
      </c>
      <c r="AH35" s="36">
        <f>AE34+AE35</f>
        <v>0</v>
      </c>
      <c r="AI35" s="37" t="e">
        <f>AG35/AH35</f>
        <v>#DIV/0!</v>
      </c>
    </row>
    <row r="36" spans="1:35" ht="13.5" thickBot="1">
      <c r="A36" s="38" t="s">
        <v>38</v>
      </c>
      <c r="B36" s="64"/>
      <c r="C36" s="64"/>
      <c r="D36" s="65"/>
      <c r="E36" s="66"/>
      <c r="F36" s="54"/>
      <c r="G36" s="54"/>
      <c r="H36" s="54"/>
      <c r="I36" s="54"/>
      <c r="J36" s="54"/>
      <c r="K36" s="54"/>
      <c r="L36" s="67"/>
      <c r="M36" s="54"/>
      <c r="N36" s="54"/>
      <c r="O36" s="54"/>
      <c r="P36" s="54"/>
      <c r="Q36" s="68"/>
      <c r="R36" s="54"/>
      <c r="S36" s="54"/>
      <c r="T36" s="54"/>
      <c r="U36" s="54"/>
      <c r="V36" s="54"/>
      <c r="W36" s="54"/>
      <c r="X36" s="67"/>
      <c r="Y36" s="54"/>
      <c r="Z36" s="54"/>
      <c r="AA36" s="54"/>
      <c r="AB36" s="54"/>
      <c r="AC36" s="68"/>
      <c r="AD36" s="26">
        <f t="shared" si="3"/>
        <v>0</v>
      </c>
      <c r="AE36" s="27">
        <f t="shared" si="2"/>
        <v>0</v>
      </c>
      <c r="AF36" s="28" t="e">
        <f t="shared" si="1"/>
        <v>#DIV/0!</v>
      </c>
      <c r="AG36" s="24">
        <f>AD36+AD37</f>
        <v>0</v>
      </c>
      <c r="AH36" s="25"/>
      <c r="AI36" s="29"/>
    </row>
    <row r="37" spans="1:35" ht="13.5" thickBot="1">
      <c r="A37" s="38"/>
      <c r="B37" s="64"/>
      <c r="C37" s="64"/>
      <c r="D37" s="65"/>
      <c r="E37" s="66"/>
      <c r="F37" s="54"/>
      <c r="G37" s="54"/>
      <c r="H37" s="54"/>
      <c r="I37" s="54"/>
      <c r="J37" s="54"/>
      <c r="K37" s="54"/>
      <c r="L37" s="67"/>
      <c r="M37" s="54"/>
      <c r="N37" s="54"/>
      <c r="O37" s="54"/>
      <c r="P37" s="54"/>
      <c r="Q37" s="68"/>
      <c r="R37" s="54"/>
      <c r="S37" s="54"/>
      <c r="T37" s="54"/>
      <c r="U37" s="54"/>
      <c r="V37" s="54"/>
      <c r="W37" s="54"/>
      <c r="X37" s="67"/>
      <c r="Y37" s="54"/>
      <c r="Z37" s="54"/>
      <c r="AA37" s="54"/>
      <c r="AB37" s="54"/>
      <c r="AC37" s="68"/>
      <c r="AD37" s="26">
        <f t="shared" si="3"/>
        <v>0</v>
      </c>
      <c r="AE37" s="27">
        <f t="shared" si="2"/>
        <v>0</v>
      </c>
      <c r="AF37" s="29" t="e">
        <f t="shared" si="1"/>
        <v>#DIV/0!</v>
      </c>
      <c r="AG37" s="24">
        <f>AD36+AD37</f>
        <v>0</v>
      </c>
      <c r="AH37" s="25">
        <f>AE36+AE37</f>
        <v>0</v>
      </c>
      <c r="AI37" s="29" t="e">
        <f>AG37/AH37</f>
        <v>#DIV/0!</v>
      </c>
    </row>
    <row r="38" spans="1:35" ht="13.5" thickBot="1">
      <c r="A38" s="42" t="s">
        <v>39</v>
      </c>
      <c r="B38" s="69"/>
      <c r="C38" s="69"/>
      <c r="D38" s="70"/>
      <c r="E38" s="71"/>
      <c r="F38" s="72"/>
      <c r="G38" s="72"/>
      <c r="H38" s="72"/>
      <c r="I38" s="72"/>
      <c r="J38" s="72"/>
      <c r="K38" s="72"/>
      <c r="L38" s="73"/>
      <c r="M38" s="72"/>
      <c r="N38" s="72"/>
      <c r="O38" s="72"/>
      <c r="P38" s="72"/>
      <c r="Q38" s="74"/>
      <c r="R38" s="72"/>
      <c r="S38" s="72"/>
      <c r="T38" s="72"/>
      <c r="U38" s="72"/>
      <c r="V38" s="72"/>
      <c r="W38" s="72"/>
      <c r="X38" s="73"/>
      <c r="Y38" s="72"/>
      <c r="Z38" s="72"/>
      <c r="AA38" s="72"/>
      <c r="AB38" s="72"/>
      <c r="AC38" s="74"/>
      <c r="AD38" s="26">
        <f t="shared" si="3"/>
        <v>0</v>
      </c>
      <c r="AE38" s="27">
        <f t="shared" si="2"/>
        <v>0</v>
      </c>
      <c r="AF38" s="28" t="e">
        <f t="shared" si="1"/>
        <v>#DIV/0!</v>
      </c>
      <c r="AG38" s="26">
        <f>AD38+AD39</f>
        <v>0</v>
      </c>
      <c r="AH38" s="32"/>
      <c r="AI38" s="28"/>
    </row>
    <row r="39" spans="1:35" ht="13.5" thickBot="1">
      <c r="A39" s="43"/>
      <c r="B39" s="75"/>
      <c r="C39" s="75"/>
      <c r="D39" s="76"/>
      <c r="E39" s="77"/>
      <c r="F39" s="78"/>
      <c r="G39" s="78"/>
      <c r="H39" s="78"/>
      <c r="I39" s="78"/>
      <c r="J39" s="78"/>
      <c r="K39" s="78"/>
      <c r="L39" s="79"/>
      <c r="M39" s="78"/>
      <c r="N39" s="78"/>
      <c r="O39" s="78"/>
      <c r="P39" s="78"/>
      <c r="Q39" s="80"/>
      <c r="R39" s="78"/>
      <c r="S39" s="78"/>
      <c r="T39" s="78"/>
      <c r="U39" s="78"/>
      <c r="V39" s="78"/>
      <c r="W39" s="78"/>
      <c r="X39" s="79"/>
      <c r="Y39" s="78"/>
      <c r="Z39" s="78"/>
      <c r="AA39" s="78"/>
      <c r="AB39" s="78"/>
      <c r="AC39" s="80"/>
      <c r="AD39" s="26">
        <f t="shared" si="3"/>
        <v>0</v>
      </c>
      <c r="AE39" s="27">
        <f t="shared" si="2"/>
        <v>0</v>
      </c>
      <c r="AF39" s="29" t="e">
        <f t="shared" si="1"/>
        <v>#DIV/0!</v>
      </c>
      <c r="AG39" s="34">
        <f>AD38+AD39</f>
        <v>0</v>
      </c>
      <c r="AH39" s="36">
        <f>AE38+AE39</f>
        <v>0</v>
      </c>
      <c r="AI39" s="37" t="e">
        <f>AG39/AH39</f>
        <v>#DIV/0!</v>
      </c>
    </row>
    <row r="40" spans="1:35" ht="13.5" thickBot="1">
      <c r="A40" s="38" t="s">
        <v>40</v>
      </c>
      <c r="B40" s="64"/>
      <c r="C40" s="64"/>
      <c r="D40" s="65"/>
      <c r="E40" s="66"/>
      <c r="F40" s="54"/>
      <c r="G40" s="54"/>
      <c r="H40" s="54"/>
      <c r="I40" s="54"/>
      <c r="J40" s="54"/>
      <c r="K40" s="54"/>
      <c r="L40" s="67"/>
      <c r="M40" s="54"/>
      <c r="N40" s="54"/>
      <c r="O40" s="54"/>
      <c r="P40" s="54"/>
      <c r="Q40" s="68"/>
      <c r="R40" s="54"/>
      <c r="S40" s="54"/>
      <c r="T40" s="54"/>
      <c r="U40" s="54"/>
      <c r="V40" s="54"/>
      <c r="W40" s="54"/>
      <c r="X40" s="67"/>
      <c r="Y40" s="54"/>
      <c r="Z40" s="54"/>
      <c r="AA40" s="54"/>
      <c r="AB40" s="54"/>
      <c r="AC40" s="68"/>
      <c r="AD40" s="26">
        <f t="shared" si="3"/>
        <v>0</v>
      </c>
      <c r="AE40" s="27">
        <f t="shared" si="2"/>
        <v>0</v>
      </c>
      <c r="AF40" s="28" t="e">
        <f t="shared" si="1"/>
        <v>#DIV/0!</v>
      </c>
      <c r="AG40" s="24">
        <f>AD40+AD41</f>
        <v>0</v>
      </c>
      <c r="AH40" s="25"/>
      <c r="AI40" s="29"/>
    </row>
    <row r="41" spans="1:35" ht="13.5" thickBot="1">
      <c r="A41" s="8"/>
      <c r="B41" s="75"/>
      <c r="C41" s="75"/>
      <c r="D41" s="76"/>
      <c r="E41" s="77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80"/>
      <c r="R41" s="78"/>
      <c r="S41" s="78"/>
      <c r="T41" s="78"/>
      <c r="U41" s="78"/>
      <c r="V41" s="78"/>
      <c r="W41" s="78"/>
      <c r="X41" s="79"/>
      <c r="Y41" s="78"/>
      <c r="Z41" s="78"/>
      <c r="AA41" s="78"/>
      <c r="AB41" s="78"/>
      <c r="AC41" s="80"/>
      <c r="AD41" s="26">
        <f t="shared" si="3"/>
        <v>0</v>
      </c>
      <c r="AE41" s="27">
        <f t="shared" si="2"/>
        <v>0</v>
      </c>
      <c r="AF41" s="29" t="e">
        <f t="shared" si="1"/>
        <v>#DIV/0!</v>
      </c>
      <c r="AG41" s="24">
        <f>AD40+AD41</f>
        <v>0</v>
      </c>
      <c r="AH41" s="25">
        <f>AE40+AE41</f>
        <v>0</v>
      </c>
      <c r="AI41" s="29" t="e">
        <f>AG41/AH41</f>
        <v>#DIV/0!</v>
      </c>
    </row>
    <row r="42" spans="1:35" ht="13.5" thickBot="1">
      <c r="A42" s="38" t="s">
        <v>41</v>
      </c>
      <c r="B42" s="64"/>
      <c r="C42" s="64"/>
      <c r="D42" s="65"/>
      <c r="E42" s="66"/>
      <c r="F42" s="54"/>
      <c r="G42" s="54"/>
      <c r="H42" s="54"/>
      <c r="I42" s="54"/>
      <c r="J42" s="54"/>
      <c r="K42" s="54"/>
      <c r="L42" s="67"/>
      <c r="M42" s="54"/>
      <c r="N42" s="54"/>
      <c r="O42" s="54"/>
      <c r="P42" s="54"/>
      <c r="Q42" s="68"/>
      <c r="R42" s="54"/>
      <c r="S42" s="54"/>
      <c r="T42" s="54"/>
      <c r="U42" s="54"/>
      <c r="V42" s="54"/>
      <c r="W42" s="54"/>
      <c r="X42" s="67"/>
      <c r="Y42" s="54"/>
      <c r="Z42" s="54"/>
      <c r="AA42" s="54"/>
      <c r="AB42" s="54"/>
      <c r="AC42" s="68"/>
      <c r="AD42" s="26">
        <f t="shared" si="3"/>
        <v>0</v>
      </c>
      <c r="AE42" s="27">
        <f t="shared" si="2"/>
        <v>0</v>
      </c>
      <c r="AF42" s="28" t="e">
        <f t="shared" si="1"/>
        <v>#DIV/0!</v>
      </c>
      <c r="AG42" s="26">
        <f>AD42+AD43</f>
        <v>0</v>
      </c>
      <c r="AH42" s="32"/>
      <c r="AI42" s="28"/>
    </row>
    <row r="43" spans="1:35" ht="13.5" thickBot="1">
      <c r="A43" s="38"/>
      <c r="B43" s="64"/>
      <c r="C43" s="64"/>
      <c r="D43" s="65"/>
      <c r="E43" s="66"/>
      <c r="F43" s="54"/>
      <c r="G43" s="54"/>
      <c r="H43" s="54"/>
      <c r="I43" s="54"/>
      <c r="J43" s="54"/>
      <c r="K43" s="54"/>
      <c r="L43" s="67"/>
      <c r="M43" s="54"/>
      <c r="N43" s="54"/>
      <c r="O43" s="54"/>
      <c r="P43" s="54"/>
      <c r="Q43" s="68"/>
      <c r="R43" s="54"/>
      <c r="S43" s="54"/>
      <c r="T43" s="54"/>
      <c r="U43" s="54"/>
      <c r="V43" s="54"/>
      <c r="W43" s="54"/>
      <c r="X43" s="67"/>
      <c r="Y43" s="54"/>
      <c r="Z43" s="54"/>
      <c r="AA43" s="54"/>
      <c r="AB43" s="54"/>
      <c r="AC43" s="68"/>
      <c r="AD43" s="26">
        <f t="shared" si="3"/>
        <v>0</v>
      </c>
      <c r="AE43" s="27">
        <f t="shared" si="2"/>
        <v>0</v>
      </c>
      <c r="AF43" s="29" t="e">
        <f t="shared" si="1"/>
        <v>#DIV/0!</v>
      </c>
      <c r="AG43" s="34">
        <f>AD42+AD43</f>
        <v>0</v>
      </c>
      <c r="AH43" s="36">
        <f>AE42+AE43</f>
        <v>0</v>
      </c>
      <c r="AI43" s="37" t="e">
        <f>AG43/AH43</f>
        <v>#DIV/0!</v>
      </c>
    </row>
    <row r="44" spans="1:35" ht="13.5" thickBot="1">
      <c r="A44" s="42" t="s">
        <v>42</v>
      </c>
      <c r="B44" s="69"/>
      <c r="C44" s="69"/>
      <c r="D44" s="70"/>
      <c r="E44" s="71"/>
      <c r="F44" s="72"/>
      <c r="G44" s="72"/>
      <c r="H44" s="72"/>
      <c r="I44" s="72"/>
      <c r="J44" s="72"/>
      <c r="K44" s="72"/>
      <c r="L44" s="73"/>
      <c r="M44" s="72"/>
      <c r="N44" s="72"/>
      <c r="O44" s="72"/>
      <c r="P44" s="72"/>
      <c r="Q44" s="74"/>
      <c r="R44" s="72"/>
      <c r="S44" s="72"/>
      <c r="T44" s="72"/>
      <c r="U44" s="72"/>
      <c r="V44" s="72"/>
      <c r="W44" s="72"/>
      <c r="X44" s="73"/>
      <c r="Y44" s="72"/>
      <c r="Z44" s="72"/>
      <c r="AA44" s="72"/>
      <c r="AB44" s="72"/>
      <c r="AC44" s="74"/>
      <c r="AD44" s="26">
        <f t="shared" si="3"/>
        <v>0</v>
      </c>
      <c r="AE44" s="27">
        <f t="shared" si="2"/>
        <v>0</v>
      </c>
      <c r="AF44" s="28" t="e">
        <f t="shared" si="1"/>
        <v>#DIV/0!</v>
      </c>
      <c r="AG44" s="26">
        <f>AD44+AD45</f>
        <v>0</v>
      </c>
      <c r="AH44" s="31"/>
      <c r="AI44" s="28"/>
    </row>
    <row r="45" spans="1:35" ht="13.5" thickBot="1">
      <c r="A45" s="43"/>
      <c r="B45" s="75"/>
      <c r="C45" s="75"/>
      <c r="D45" s="76"/>
      <c r="E45" s="77"/>
      <c r="F45" s="78"/>
      <c r="G45" s="78"/>
      <c r="H45" s="78"/>
      <c r="I45" s="78"/>
      <c r="J45" s="78"/>
      <c r="K45" s="78"/>
      <c r="L45" s="79"/>
      <c r="M45" s="78"/>
      <c r="N45" s="78"/>
      <c r="O45" s="78"/>
      <c r="P45" s="78"/>
      <c r="Q45" s="80"/>
      <c r="R45" s="78"/>
      <c r="S45" s="78"/>
      <c r="T45" s="78"/>
      <c r="U45" s="78"/>
      <c r="V45" s="78"/>
      <c r="W45" s="78"/>
      <c r="X45" s="79"/>
      <c r="Y45" s="78"/>
      <c r="Z45" s="78"/>
      <c r="AA45" s="78"/>
      <c r="AB45" s="78"/>
      <c r="AC45" s="80"/>
      <c r="AD45" s="26">
        <f t="shared" si="3"/>
        <v>0</v>
      </c>
      <c r="AE45" s="27">
        <f t="shared" si="2"/>
        <v>0</v>
      </c>
      <c r="AF45" s="37" t="e">
        <f t="shared" si="1"/>
        <v>#DIV/0!</v>
      </c>
      <c r="AG45" s="34">
        <f>AD44+AD45</f>
        <v>0</v>
      </c>
      <c r="AH45" s="35">
        <f>AE44+AE45</f>
        <v>0</v>
      </c>
      <c r="AI45" s="37" t="e">
        <f>AG45/AH45</f>
        <v>#DIV/0!</v>
      </c>
    </row>
    <row r="46" spans="1:35" ht="13.5" thickBot="1">
      <c r="A46" s="42" t="s">
        <v>43</v>
      </c>
      <c r="B46" s="69"/>
      <c r="C46" s="69"/>
      <c r="D46" s="70"/>
      <c r="E46" s="71"/>
      <c r="F46" s="72"/>
      <c r="G46" s="72"/>
      <c r="H46" s="72"/>
      <c r="I46" s="72"/>
      <c r="J46" s="72"/>
      <c r="K46" s="72"/>
      <c r="L46" s="73"/>
      <c r="M46" s="72"/>
      <c r="N46" s="72"/>
      <c r="O46" s="72"/>
      <c r="P46" s="72"/>
      <c r="Q46" s="74"/>
      <c r="R46" s="72"/>
      <c r="S46" s="72"/>
      <c r="T46" s="72"/>
      <c r="U46" s="72"/>
      <c r="V46" s="72"/>
      <c r="W46" s="72"/>
      <c r="X46" s="73"/>
      <c r="Y46" s="72"/>
      <c r="Z46" s="72"/>
      <c r="AA46" s="72"/>
      <c r="AB46" s="72"/>
      <c r="AC46" s="74"/>
      <c r="AD46" s="26">
        <f t="shared" si="3"/>
        <v>0</v>
      </c>
      <c r="AE46" s="27">
        <f t="shared" si="2"/>
        <v>0</v>
      </c>
      <c r="AF46" s="28" t="e">
        <f>AD46/AE46</f>
        <v>#DIV/0!</v>
      </c>
      <c r="AG46" s="26">
        <f>AD46+AD47</f>
        <v>0</v>
      </c>
      <c r="AH46" s="31"/>
      <c r="AI46" s="28"/>
    </row>
    <row r="47" spans="1:35" ht="13.5" thickBot="1">
      <c r="A47" s="43"/>
      <c r="B47" s="75"/>
      <c r="C47" s="75"/>
      <c r="D47" s="76"/>
      <c r="E47" s="77"/>
      <c r="F47" s="78"/>
      <c r="G47" s="78"/>
      <c r="H47" s="78"/>
      <c r="I47" s="78"/>
      <c r="J47" s="78"/>
      <c r="K47" s="78"/>
      <c r="L47" s="79"/>
      <c r="M47" s="78"/>
      <c r="N47" s="78"/>
      <c r="O47" s="78"/>
      <c r="P47" s="78"/>
      <c r="Q47" s="80"/>
      <c r="R47" s="78"/>
      <c r="S47" s="78"/>
      <c r="T47" s="78"/>
      <c r="U47" s="78"/>
      <c r="V47" s="78"/>
      <c r="W47" s="78"/>
      <c r="X47" s="79"/>
      <c r="Y47" s="78"/>
      <c r="Z47" s="78"/>
      <c r="AA47" s="78"/>
      <c r="AB47" s="78"/>
      <c r="AC47" s="80"/>
      <c r="AD47" s="41">
        <f t="shared" si="3"/>
        <v>0</v>
      </c>
      <c r="AE47" s="41">
        <f t="shared" si="2"/>
        <v>0</v>
      </c>
      <c r="AF47" s="37" t="e">
        <f>AD47/AE47</f>
        <v>#DIV/0!</v>
      </c>
      <c r="AG47" s="34">
        <f>AD46+AD47</f>
        <v>0</v>
      </c>
      <c r="AH47" s="35">
        <f>AE46+AE47</f>
        <v>0</v>
      </c>
      <c r="AI47" s="37" t="e">
        <f>AG47/AH47</f>
        <v>#DIV/0!</v>
      </c>
    </row>
    <row r="48" spans="1:35" ht="12.75">
      <c r="A48" s="5"/>
      <c r="B48" s="23"/>
      <c r="C48" s="23"/>
      <c r="D48" s="2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53"/>
      <c r="AG48" s="25"/>
      <c r="AH48" s="25"/>
      <c r="AI48" s="5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8"/>
  <sheetViews>
    <sheetView workbookViewId="0" topLeftCell="A4">
      <selection activeCell="O29" sqref="O29"/>
    </sheetView>
  </sheetViews>
  <sheetFormatPr defaultColWidth="11.421875" defaultRowHeight="12.75"/>
  <cols>
    <col min="1" max="1" width="5.140625" style="0" customWidth="1"/>
    <col min="2" max="2" width="8.8515625" style="0" customWidth="1"/>
    <col min="3" max="3" width="10.28125" style="0" customWidth="1"/>
    <col min="5" max="5" width="5.00390625" style="0" customWidth="1"/>
    <col min="6" max="29" width="4.7109375" style="0" customWidth="1"/>
    <col min="30" max="30" width="5.28125" style="0" customWidth="1"/>
    <col min="31" max="31" width="6.7109375" style="0" customWidth="1"/>
    <col min="32" max="32" width="6.57421875" style="0" customWidth="1"/>
    <col min="33" max="33" width="5.140625" style="0" customWidth="1"/>
    <col min="34" max="34" width="3.8515625" style="0" customWidth="1"/>
    <col min="35" max="35" width="6.140625" style="0" customWidth="1"/>
  </cols>
  <sheetData>
    <row r="1" spans="1:3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1:35" ht="27.75">
      <c r="A3" s="4"/>
      <c r="B3" s="5"/>
      <c r="C3" s="5"/>
      <c r="D3" s="7" t="s">
        <v>57</v>
      </c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35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ht="12.75">
      <c r="A5" s="4"/>
      <c r="B5" s="5"/>
      <c r="C5" s="5"/>
      <c r="D5" s="5"/>
      <c r="E5" s="5"/>
      <c r="F5" s="11" t="s">
        <v>59</v>
      </c>
      <c r="G5" s="12"/>
      <c r="H5" s="2"/>
      <c r="I5" s="2"/>
      <c r="J5" s="2"/>
      <c r="K5" s="2"/>
      <c r="L5" s="11" t="s">
        <v>61</v>
      </c>
      <c r="M5" s="2"/>
      <c r="N5" s="2"/>
      <c r="O5" s="2"/>
      <c r="P5" s="2"/>
      <c r="Q5" s="3"/>
      <c r="R5" s="12" t="s">
        <v>63</v>
      </c>
      <c r="S5" s="2"/>
      <c r="T5" s="2"/>
      <c r="U5" s="2"/>
      <c r="V5" s="2"/>
      <c r="W5" s="2"/>
      <c r="X5" s="44" t="s">
        <v>212</v>
      </c>
      <c r="Y5" s="45"/>
      <c r="Z5" s="45"/>
      <c r="AA5" s="45"/>
      <c r="AB5" s="45"/>
      <c r="AC5" s="46"/>
      <c r="AD5" s="50" t="s">
        <v>217</v>
      </c>
      <c r="AE5" s="51"/>
      <c r="AF5" s="51"/>
      <c r="AG5" s="51"/>
      <c r="AH5" s="51"/>
      <c r="AI5" s="52"/>
    </row>
    <row r="6" spans="1:35" ht="13.5" thickBot="1">
      <c r="A6" s="4"/>
      <c r="B6" s="5"/>
      <c r="C6" s="5"/>
      <c r="D6" s="5"/>
      <c r="E6" s="5"/>
      <c r="F6" s="13" t="s">
        <v>60</v>
      </c>
      <c r="G6" s="14"/>
      <c r="H6" s="9"/>
      <c r="I6" s="9"/>
      <c r="J6" s="9"/>
      <c r="K6" s="9"/>
      <c r="L6" s="13" t="s">
        <v>60</v>
      </c>
      <c r="M6" s="9"/>
      <c r="N6" s="9"/>
      <c r="O6" s="9"/>
      <c r="P6" s="9"/>
      <c r="Q6" s="10"/>
      <c r="R6" s="14" t="s">
        <v>211</v>
      </c>
      <c r="S6" s="9"/>
      <c r="T6" s="9"/>
      <c r="U6" s="9"/>
      <c r="V6" s="9"/>
      <c r="W6" s="9"/>
      <c r="X6" s="47" t="s">
        <v>62</v>
      </c>
      <c r="Y6" s="48"/>
      <c r="Z6" s="48"/>
      <c r="AA6" s="48"/>
      <c r="AB6" s="48"/>
      <c r="AC6" s="49"/>
      <c r="AD6" s="51"/>
      <c r="AE6" s="51"/>
      <c r="AF6" s="51"/>
      <c r="AG6" s="51"/>
      <c r="AH6" s="51"/>
      <c r="AI6" s="52"/>
    </row>
    <row r="7" spans="1:35" ht="13.5" thickBot="1">
      <c r="A7" s="15" t="s">
        <v>0</v>
      </c>
      <c r="B7" s="16" t="s">
        <v>45</v>
      </c>
      <c r="C7" s="16" t="s">
        <v>46</v>
      </c>
      <c r="D7" s="17" t="s">
        <v>1</v>
      </c>
      <c r="E7" s="16" t="s">
        <v>28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17</v>
      </c>
      <c r="K7" s="18" t="s">
        <v>18</v>
      </c>
      <c r="L7" s="19" t="s">
        <v>19</v>
      </c>
      <c r="M7" s="18" t="s">
        <v>29</v>
      </c>
      <c r="N7" s="18" t="s">
        <v>20</v>
      </c>
      <c r="O7" s="18" t="s">
        <v>30</v>
      </c>
      <c r="P7" s="18" t="s">
        <v>21</v>
      </c>
      <c r="Q7" s="20" t="s">
        <v>31</v>
      </c>
      <c r="R7" s="18" t="s">
        <v>32</v>
      </c>
      <c r="S7" s="18" t="s">
        <v>47</v>
      </c>
      <c r="T7" s="18" t="s">
        <v>33</v>
      </c>
      <c r="U7" s="18" t="s">
        <v>48</v>
      </c>
      <c r="V7" s="18" t="s">
        <v>34</v>
      </c>
      <c r="W7" s="18" t="s">
        <v>49</v>
      </c>
      <c r="X7" s="19" t="s">
        <v>50</v>
      </c>
      <c r="Y7" s="18" t="s">
        <v>51</v>
      </c>
      <c r="Z7" s="18" t="s">
        <v>52</v>
      </c>
      <c r="AA7" s="18" t="s">
        <v>53</v>
      </c>
      <c r="AB7" s="18" t="s">
        <v>54</v>
      </c>
      <c r="AC7" s="20" t="s">
        <v>55</v>
      </c>
      <c r="AD7" s="21" t="s">
        <v>24</v>
      </c>
      <c r="AE7" s="18" t="s">
        <v>22</v>
      </c>
      <c r="AF7" s="21" t="s">
        <v>23</v>
      </c>
      <c r="AG7" s="21" t="s">
        <v>25</v>
      </c>
      <c r="AH7" s="18" t="s">
        <v>26</v>
      </c>
      <c r="AI7" s="21" t="s">
        <v>27</v>
      </c>
    </row>
    <row r="8" spans="1:35" ht="13.5" thickBot="1">
      <c r="A8" s="22" t="s">
        <v>6</v>
      </c>
      <c r="B8" s="64" t="s">
        <v>182</v>
      </c>
      <c r="C8" s="64" t="s">
        <v>183</v>
      </c>
      <c r="D8" s="65" t="s">
        <v>184</v>
      </c>
      <c r="E8" s="66">
        <v>28297</v>
      </c>
      <c r="F8" s="54">
        <v>165</v>
      </c>
      <c r="G8" s="54">
        <v>114</v>
      </c>
      <c r="H8" s="54">
        <v>167</v>
      </c>
      <c r="I8" s="54">
        <v>157</v>
      </c>
      <c r="J8" s="54">
        <v>119</v>
      </c>
      <c r="K8" s="54">
        <v>149</v>
      </c>
      <c r="L8" s="67">
        <v>148</v>
      </c>
      <c r="M8" s="54">
        <v>211</v>
      </c>
      <c r="N8" s="54">
        <v>141</v>
      </c>
      <c r="O8" s="54">
        <v>170</v>
      </c>
      <c r="P8" s="54">
        <v>172</v>
      </c>
      <c r="Q8" s="68">
        <v>164</v>
      </c>
      <c r="R8" s="54">
        <v>127</v>
      </c>
      <c r="S8" s="54">
        <v>162</v>
      </c>
      <c r="T8" s="54">
        <v>143</v>
      </c>
      <c r="U8" s="54">
        <v>123</v>
      </c>
      <c r="V8" s="54">
        <v>152</v>
      </c>
      <c r="W8" s="54">
        <v>155</v>
      </c>
      <c r="X8" s="67">
        <v>213</v>
      </c>
      <c r="Y8" s="54">
        <v>179</v>
      </c>
      <c r="Z8" s="54">
        <v>181</v>
      </c>
      <c r="AA8" s="54">
        <v>162</v>
      </c>
      <c r="AB8" s="54">
        <v>168</v>
      </c>
      <c r="AC8" s="68">
        <v>151</v>
      </c>
      <c r="AD8" s="26">
        <f aca="true" t="shared" si="0" ref="AD8:AD27">F8+G8+H8+I8+J8+K8+L8+M8+N8+O8+P8+Q8+R8+S8+T8+U8+V8+W8+X8+Y8+Z8+AA8+AB8+AC8</f>
        <v>3793</v>
      </c>
      <c r="AE8" s="27">
        <f aca="true" t="shared" si="1" ref="AE8:AE47">IF(F8&gt;0,1)+IF(G8&gt;0,1)+IF(H8&gt;0,1)+IF(I8&gt;0,1)+IF(J8&gt;0,1)+IF(K8&gt;0,1)+IF(L8&gt;0,1)+IF(M8&gt;0,1)+IF(N8&gt;0,1)+IF(O8&gt;0,1)+IF(P8&gt;0,1)+IF(Q8&gt;0,1)+IF(R8&gt;0,1)+IF(S8&gt;0,1)+IF(T8&gt;0,1)+IF(U8&gt;0,1)+IF(V8&gt;0,1)+IF(W8&gt;0,1)+IF(X8&gt;0,1)+IF(Y8&gt;0,1)+IF(Z8&gt;0,1)+IF(AA8&gt;0,1)+IF(AB8&gt;0,1)+IF(AC8&gt;0,1)</f>
        <v>24</v>
      </c>
      <c r="AF8" s="28">
        <f aca="true" t="shared" si="2" ref="AF8:AF45">AD8/AE8</f>
        <v>158.04166666666666</v>
      </c>
      <c r="AG8" s="24">
        <f>AD8+AD9</f>
        <v>7877</v>
      </c>
      <c r="AH8" s="25"/>
      <c r="AI8" s="29"/>
    </row>
    <row r="9" spans="1:35" ht="13.5" thickBot="1">
      <c r="A9" s="22"/>
      <c r="B9" s="64" t="s">
        <v>185</v>
      </c>
      <c r="C9" s="64" t="s">
        <v>186</v>
      </c>
      <c r="D9" s="65" t="s">
        <v>184</v>
      </c>
      <c r="E9" s="66">
        <v>28409</v>
      </c>
      <c r="F9" s="54">
        <v>135</v>
      </c>
      <c r="G9" s="54">
        <v>177</v>
      </c>
      <c r="H9" s="54">
        <v>182</v>
      </c>
      <c r="I9" s="54">
        <v>162</v>
      </c>
      <c r="J9" s="54">
        <v>161</v>
      </c>
      <c r="K9" s="54">
        <v>157</v>
      </c>
      <c r="L9" s="67">
        <v>192</v>
      </c>
      <c r="M9" s="54">
        <v>149</v>
      </c>
      <c r="N9" s="54">
        <v>161</v>
      </c>
      <c r="O9" s="54">
        <v>189</v>
      </c>
      <c r="P9" s="54">
        <v>200</v>
      </c>
      <c r="Q9" s="68">
        <v>192</v>
      </c>
      <c r="R9" s="54">
        <v>157</v>
      </c>
      <c r="S9" s="54">
        <v>143</v>
      </c>
      <c r="T9" s="54">
        <v>126</v>
      </c>
      <c r="U9" s="54">
        <v>131</v>
      </c>
      <c r="V9" s="54">
        <v>157</v>
      </c>
      <c r="W9" s="54">
        <v>195</v>
      </c>
      <c r="X9" s="67">
        <v>189</v>
      </c>
      <c r="Y9" s="54">
        <v>165</v>
      </c>
      <c r="Z9" s="54">
        <v>213</v>
      </c>
      <c r="AA9" s="54">
        <v>176</v>
      </c>
      <c r="AB9" s="54">
        <v>173</v>
      </c>
      <c r="AC9" s="68">
        <v>202</v>
      </c>
      <c r="AD9" s="26">
        <f t="shared" si="0"/>
        <v>4084</v>
      </c>
      <c r="AE9" s="27">
        <f t="shared" si="1"/>
        <v>24</v>
      </c>
      <c r="AF9" s="29">
        <f t="shared" si="2"/>
        <v>170.16666666666666</v>
      </c>
      <c r="AG9" s="24">
        <f>AD8+AD9</f>
        <v>7877</v>
      </c>
      <c r="AH9" s="25">
        <f>AE8+AE9</f>
        <v>48</v>
      </c>
      <c r="AI9" s="29">
        <f>AG9/AH9</f>
        <v>164.10416666666666</v>
      </c>
    </row>
    <row r="10" spans="1:35" ht="13.5" thickBot="1">
      <c r="A10" s="30" t="s">
        <v>7</v>
      </c>
      <c r="B10" s="69" t="s">
        <v>178</v>
      </c>
      <c r="C10" s="69" t="s">
        <v>179</v>
      </c>
      <c r="D10" s="70" t="s">
        <v>175</v>
      </c>
      <c r="E10" s="71">
        <v>28549</v>
      </c>
      <c r="F10" s="72">
        <v>173</v>
      </c>
      <c r="G10" s="72">
        <v>171</v>
      </c>
      <c r="H10" s="72">
        <v>180</v>
      </c>
      <c r="I10" s="72">
        <v>129</v>
      </c>
      <c r="J10" s="72">
        <v>176</v>
      </c>
      <c r="K10" s="72">
        <v>221</v>
      </c>
      <c r="L10" s="73">
        <v>158</v>
      </c>
      <c r="M10" s="72">
        <v>154</v>
      </c>
      <c r="N10" s="72">
        <v>148</v>
      </c>
      <c r="O10" s="72">
        <v>142</v>
      </c>
      <c r="P10" s="72">
        <v>148</v>
      </c>
      <c r="Q10" s="74">
        <v>183</v>
      </c>
      <c r="R10" s="72">
        <v>155</v>
      </c>
      <c r="S10" s="72">
        <v>154</v>
      </c>
      <c r="T10" s="72">
        <v>165</v>
      </c>
      <c r="U10" s="72">
        <v>170</v>
      </c>
      <c r="V10" s="72">
        <v>181</v>
      </c>
      <c r="W10" s="72">
        <v>162</v>
      </c>
      <c r="X10" s="73">
        <v>193</v>
      </c>
      <c r="Y10" s="72">
        <v>140</v>
      </c>
      <c r="Z10" s="72">
        <v>186</v>
      </c>
      <c r="AA10" s="72">
        <v>160</v>
      </c>
      <c r="AB10" s="72">
        <v>148</v>
      </c>
      <c r="AC10" s="74">
        <v>179</v>
      </c>
      <c r="AD10" s="26">
        <f t="shared" si="0"/>
        <v>3976</v>
      </c>
      <c r="AE10" s="27">
        <f t="shared" si="1"/>
        <v>24</v>
      </c>
      <c r="AF10" s="28">
        <f t="shared" si="2"/>
        <v>165.66666666666666</v>
      </c>
      <c r="AG10" s="26">
        <f>AD10+AD11</f>
        <v>7770</v>
      </c>
      <c r="AH10" s="32"/>
      <c r="AI10" s="28"/>
    </row>
    <row r="11" spans="1:35" ht="13.5" thickBot="1">
      <c r="A11" s="33"/>
      <c r="B11" s="75" t="s">
        <v>180</v>
      </c>
      <c r="C11" s="75" t="s">
        <v>181</v>
      </c>
      <c r="D11" s="76" t="s">
        <v>175</v>
      </c>
      <c r="E11" s="77">
        <v>12114</v>
      </c>
      <c r="F11" s="78">
        <v>162</v>
      </c>
      <c r="G11" s="78">
        <v>169</v>
      </c>
      <c r="H11" s="78">
        <v>136</v>
      </c>
      <c r="I11" s="78">
        <v>125</v>
      </c>
      <c r="J11" s="78">
        <v>128</v>
      </c>
      <c r="K11" s="78">
        <v>147</v>
      </c>
      <c r="L11" s="79">
        <v>196</v>
      </c>
      <c r="M11" s="78">
        <v>136</v>
      </c>
      <c r="N11" s="78">
        <v>173</v>
      </c>
      <c r="O11" s="78">
        <v>182</v>
      </c>
      <c r="P11" s="78">
        <v>178</v>
      </c>
      <c r="Q11" s="80">
        <v>181</v>
      </c>
      <c r="R11" s="78">
        <v>103</v>
      </c>
      <c r="S11" s="78">
        <v>159</v>
      </c>
      <c r="T11" s="78">
        <v>166</v>
      </c>
      <c r="U11" s="78">
        <v>133</v>
      </c>
      <c r="V11" s="78">
        <v>150</v>
      </c>
      <c r="W11" s="78">
        <v>166</v>
      </c>
      <c r="X11" s="79">
        <v>152</v>
      </c>
      <c r="Y11" s="78">
        <v>185</v>
      </c>
      <c r="Z11" s="78">
        <v>178</v>
      </c>
      <c r="AA11" s="78">
        <v>172</v>
      </c>
      <c r="AB11" s="78">
        <v>168</v>
      </c>
      <c r="AC11" s="80">
        <v>149</v>
      </c>
      <c r="AD11" s="26">
        <f t="shared" si="0"/>
        <v>3794</v>
      </c>
      <c r="AE11" s="27">
        <f t="shared" si="1"/>
        <v>24</v>
      </c>
      <c r="AF11" s="29">
        <f t="shared" si="2"/>
        <v>158.08333333333334</v>
      </c>
      <c r="AG11" s="34">
        <f>AD10+AD11</f>
        <v>7770</v>
      </c>
      <c r="AH11" s="36">
        <f>AE10+AE11</f>
        <v>48</v>
      </c>
      <c r="AI11" s="37">
        <f>AG11/AH11</f>
        <v>161.875</v>
      </c>
    </row>
    <row r="12" spans="1:35" ht="13.5" thickBot="1">
      <c r="A12" s="22" t="s">
        <v>8</v>
      </c>
      <c r="B12" s="64" t="s">
        <v>187</v>
      </c>
      <c r="C12" s="64" t="s">
        <v>188</v>
      </c>
      <c r="D12" s="65" t="s">
        <v>189</v>
      </c>
      <c r="E12" s="66">
        <v>28798</v>
      </c>
      <c r="F12" s="54">
        <v>139</v>
      </c>
      <c r="G12" s="54">
        <v>155</v>
      </c>
      <c r="H12" s="54">
        <v>121</v>
      </c>
      <c r="I12" s="54">
        <v>170</v>
      </c>
      <c r="J12" s="54">
        <v>169</v>
      </c>
      <c r="K12" s="54">
        <v>177</v>
      </c>
      <c r="L12" s="67">
        <v>142</v>
      </c>
      <c r="M12" s="54">
        <v>224</v>
      </c>
      <c r="N12" s="54">
        <v>173</v>
      </c>
      <c r="O12" s="54">
        <v>158</v>
      </c>
      <c r="P12" s="54">
        <v>160</v>
      </c>
      <c r="Q12" s="68">
        <v>197</v>
      </c>
      <c r="R12" s="54">
        <v>118</v>
      </c>
      <c r="S12" s="54">
        <v>121</v>
      </c>
      <c r="T12" s="54">
        <v>183</v>
      </c>
      <c r="U12" s="54">
        <v>126</v>
      </c>
      <c r="V12" s="54">
        <v>135</v>
      </c>
      <c r="W12" s="54">
        <v>136</v>
      </c>
      <c r="X12" s="67">
        <v>170</v>
      </c>
      <c r="Y12" s="54">
        <v>157</v>
      </c>
      <c r="Z12" s="54">
        <v>169</v>
      </c>
      <c r="AA12" s="54">
        <v>178</v>
      </c>
      <c r="AB12" s="54">
        <v>168</v>
      </c>
      <c r="AC12" s="68">
        <v>185</v>
      </c>
      <c r="AD12" s="26">
        <f t="shared" si="0"/>
        <v>3831</v>
      </c>
      <c r="AE12" s="27">
        <f t="shared" si="1"/>
        <v>24</v>
      </c>
      <c r="AF12" s="58">
        <f t="shared" si="2"/>
        <v>159.625</v>
      </c>
      <c r="AG12" s="55">
        <f>AD12+AD13</f>
        <v>7515</v>
      </c>
      <c r="AH12" s="56"/>
      <c r="AI12" s="59"/>
    </row>
    <row r="13" spans="1:35" ht="13.5" thickBot="1">
      <c r="A13" s="22"/>
      <c r="B13" s="64" t="s">
        <v>190</v>
      </c>
      <c r="C13" s="64" t="s">
        <v>191</v>
      </c>
      <c r="D13" s="65" t="s">
        <v>189</v>
      </c>
      <c r="E13" s="66">
        <v>28797</v>
      </c>
      <c r="F13" s="54">
        <v>120</v>
      </c>
      <c r="G13" s="54">
        <v>162</v>
      </c>
      <c r="H13" s="54">
        <v>127</v>
      </c>
      <c r="I13" s="54">
        <v>159</v>
      </c>
      <c r="J13" s="54">
        <v>131</v>
      </c>
      <c r="K13" s="54">
        <v>145</v>
      </c>
      <c r="L13" s="67">
        <v>167</v>
      </c>
      <c r="M13" s="54">
        <v>140</v>
      </c>
      <c r="N13" s="54">
        <v>198</v>
      </c>
      <c r="O13" s="54">
        <v>159</v>
      </c>
      <c r="P13" s="54">
        <v>139</v>
      </c>
      <c r="Q13" s="68">
        <v>179</v>
      </c>
      <c r="R13" s="54">
        <v>138</v>
      </c>
      <c r="S13" s="54">
        <v>107</v>
      </c>
      <c r="T13" s="54">
        <v>163</v>
      </c>
      <c r="U13" s="54">
        <v>208</v>
      </c>
      <c r="V13" s="54">
        <v>114</v>
      </c>
      <c r="W13" s="54">
        <v>132</v>
      </c>
      <c r="X13" s="67">
        <v>168</v>
      </c>
      <c r="Y13" s="54">
        <v>178</v>
      </c>
      <c r="Z13" s="54">
        <v>157</v>
      </c>
      <c r="AA13" s="54">
        <v>159</v>
      </c>
      <c r="AB13" s="54">
        <v>151</v>
      </c>
      <c r="AC13" s="68">
        <v>183</v>
      </c>
      <c r="AD13" s="26">
        <f t="shared" si="0"/>
        <v>3684</v>
      </c>
      <c r="AE13" s="27">
        <f t="shared" si="1"/>
        <v>24</v>
      </c>
      <c r="AF13" s="59">
        <f t="shared" si="2"/>
        <v>153.5</v>
      </c>
      <c r="AG13" s="55">
        <f>AD12+AD13</f>
        <v>7515</v>
      </c>
      <c r="AH13" s="56">
        <f>AE12+AE13</f>
        <v>48</v>
      </c>
      <c r="AI13" s="59">
        <f>AG13/AH13</f>
        <v>156.5625</v>
      </c>
    </row>
    <row r="14" spans="1:35" ht="13.5" thickBot="1">
      <c r="A14" s="30" t="s">
        <v>9</v>
      </c>
      <c r="B14" s="69" t="s">
        <v>166</v>
      </c>
      <c r="C14" s="69" t="s">
        <v>192</v>
      </c>
      <c r="D14" s="70" t="s">
        <v>140</v>
      </c>
      <c r="E14" s="71">
        <v>12107</v>
      </c>
      <c r="F14" s="72">
        <v>115</v>
      </c>
      <c r="G14" s="72">
        <v>120</v>
      </c>
      <c r="H14" s="72">
        <v>169</v>
      </c>
      <c r="I14" s="72">
        <v>126</v>
      </c>
      <c r="J14" s="72">
        <v>116</v>
      </c>
      <c r="K14" s="72">
        <v>137</v>
      </c>
      <c r="L14" s="73">
        <v>138</v>
      </c>
      <c r="M14" s="72">
        <v>169</v>
      </c>
      <c r="N14" s="72">
        <v>196</v>
      </c>
      <c r="O14" s="72">
        <v>134</v>
      </c>
      <c r="P14" s="72">
        <v>172</v>
      </c>
      <c r="Q14" s="74">
        <v>116</v>
      </c>
      <c r="R14" s="72">
        <v>146</v>
      </c>
      <c r="S14" s="72">
        <v>143</v>
      </c>
      <c r="T14" s="72">
        <v>148</v>
      </c>
      <c r="U14" s="72">
        <v>111</v>
      </c>
      <c r="V14" s="72">
        <v>174</v>
      </c>
      <c r="W14" s="72">
        <v>170</v>
      </c>
      <c r="X14" s="73">
        <v>168</v>
      </c>
      <c r="Y14" s="72">
        <v>154</v>
      </c>
      <c r="Z14" s="72">
        <v>116</v>
      </c>
      <c r="AA14" s="72">
        <v>145</v>
      </c>
      <c r="AB14" s="72">
        <v>145</v>
      </c>
      <c r="AC14" s="74">
        <v>180</v>
      </c>
      <c r="AD14" s="26">
        <f t="shared" si="0"/>
        <v>3508</v>
      </c>
      <c r="AE14" s="27">
        <f t="shared" si="1"/>
        <v>24</v>
      </c>
      <c r="AF14" s="28">
        <f t="shared" si="2"/>
        <v>146.16666666666666</v>
      </c>
      <c r="AG14" s="26">
        <f>AD14+AD15</f>
        <v>7176</v>
      </c>
      <c r="AH14" s="32"/>
      <c r="AI14" s="28"/>
    </row>
    <row r="15" spans="1:35" ht="13.5" thickBot="1">
      <c r="A15" s="33"/>
      <c r="B15" s="75" t="s">
        <v>193</v>
      </c>
      <c r="C15" s="75" t="s">
        <v>194</v>
      </c>
      <c r="D15" s="76" t="s">
        <v>140</v>
      </c>
      <c r="E15" s="77">
        <v>28673</v>
      </c>
      <c r="F15" s="78">
        <v>174</v>
      </c>
      <c r="G15" s="78">
        <v>119</v>
      </c>
      <c r="H15" s="78">
        <v>151</v>
      </c>
      <c r="I15" s="78">
        <v>139</v>
      </c>
      <c r="J15" s="78">
        <v>137</v>
      </c>
      <c r="K15" s="78">
        <v>172</v>
      </c>
      <c r="L15" s="79">
        <v>190</v>
      </c>
      <c r="M15" s="78">
        <v>158</v>
      </c>
      <c r="N15" s="78">
        <v>139</v>
      </c>
      <c r="O15" s="78">
        <v>201</v>
      </c>
      <c r="P15" s="78">
        <v>163</v>
      </c>
      <c r="Q15" s="80">
        <v>191</v>
      </c>
      <c r="R15" s="78">
        <v>83</v>
      </c>
      <c r="S15" s="78">
        <v>163</v>
      </c>
      <c r="T15" s="78">
        <v>114</v>
      </c>
      <c r="U15" s="78">
        <v>119</v>
      </c>
      <c r="V15" s="78">
        <v>176</v>
      </c>
      <c r="W15" s="78">
        <v>130</v>
      </c>
      <c r="X15" s="79">
        <v>173</v>
      </c>
      <c r="Y15" s="78">
        <v>153</v>
      </c>
      <c r="Z15" s="78">
        <v>157</v>
      </c>
      <c r="AA15" s="78">
        <v>135</v>
      </c>
      <c r="AB15" s="78">
        <v>168</v>
      </c>
      <c r="AC15" s="80">
        <v>163</v>
      </c>
      <c r="AD15" s="26">
        <f t="shared" si="0"/>
        <v>3668</v>
      </c>
      <c r="AE15" s="27">
        <f t="shared" si="1"/>
        <v>24</v>
      </c>
      <c r="AF15" s="29">
        <f t="shared" si="2"/>
        <v>152.83333333333334</v>
      </c>
      <c r="AG15" s="34">
        <f>AD14+AD15</f>
        <v>7176</v>
      </c>
      <c r="AH15" s="36">
        <f>AE14+AE15</f>
        <v>48</v>
      </c>
      <c r="AI15" s="37">
        <f>AG15/AH15</f>
        <v>149.5</v>
      </c>
    </row>
    <row r="16" spans="1:35" ht="13.5" thickBot="1">
      <c r="A16" s="22" t="s">
        <v>10</v>
      </c>
      <c r="B16" s="64" t="s">
        <v>134</v>
      </c>
      <c r="C16" s="64" t="s">
        <v>135</v>
      </c>
      <c r="D16" s="65" t="s">
        <v>136</v>
      </c>
      <c r="E16" s="66">
        <v>28691</v>
      </c>
      <c r="F16" s="54">
        <v>105</v>
      </c>
      <c r="G16" s="54">
        <v>109</v>
      </c>
      <c r="H16" s="54">
        <v>157</v>
      </c>
      <c r="I16" s="54">
        <v>136</v>
      </c>
      <c r="J16" s="54">
        <v>158</v>
      </c>
      <c r="K16" s="54">
        <v>147</v>
      </c>
      <c r="L16" s="67">
        <v>139</v>
      </c>
      <c r="M16" s="54">
        <v>184</v>
      </c>
      <c r="N16" s="54">
        <v>156</v>
      </c>
      <c r="O16" s="54">
        <v>156</v>
      </c>
      <c r="P16" s="54">
        <v>126</v>
      </c>
      <c r="Q16" s="68">
        <v>144</v>
      </c>
      <c r="R16" s="54">
        <v>115</v>
      </c>
      <c r="S16" s="54">
        <v>125</v>
      </c>
      <c r="T16" s="54">
        <v>132</v>
      </c>
      <c r="U16" s="54">
        <v>86</v>
      </c>
      <c r="V16" s="54">
        <v>113</v>
      </c>
      <c r="W16" s="54">
        <v>124</v>
      </c>
      <c r="X16" s="67">
        <v>109</v>
      </c>
      <c r="Y16" s="54">
        <v>153</v>
      </c>
      <c r="Z16" s="54">
        <v>150</v>
      </c>
      <c r="AA16" s="54">
        <v>160</v>
      </c>
      <c r="AB16" s="54">
        <v>153</v>
      </c>
      <c r="AC16" s="68">
        <v>181</v>
      </c>
      <c r="AD16" s="26">
        <f t="shared" si="0"/>
        <v>3318</v>
      </c>
      <c r="AE16" s="27">
        <f t="shared" si="1"/>
        <v>24</v>
      </c>
      <c r="AF16" s="28">
        <f t="shared" si="2"/>
        <v>138.25</v>
      </c>
      <c r="AG16" s="24">
        <f>AD16+AD17</f>
        <v>6731</v>
      </c>
      <c r="AH16" s="25"/>
      <c r="AI16" s="29"/>
    </row>
    <row r="17" spans="1:35" ht="13.5" thickBot="1">
      <c r="A17" s="22"/>
      <c r="B17" s="64" t="s">
        <v>137</v>
      </c>
      <c r="C17" s="64" t="s">
        <v>138</v>
      </c>
      <c r="D17" s="65" t="s">
        <v>136</v>
      </c>
      <c r="E17" s="66">
        <v>28678</v>
      </c>
      <c r="F17" s="54">
        <v>124</v>
      </c>
      <c r="G17" s="54">
        <v>142</v>
      </c>
      <c r="H17" s="54">
        <v>129</v>
      </c>
      <c r="I17" s="54">
        <v>124</v>
      </c>
      <c r="J17" s="54">
        <v>134</v>
      </c>
      <c r="K17" s="54">
        <v>120</v>
      </c>
      <c r="L17" s="67">
        <v>142</v>
      </c>
      <c r="M17" s="54">
        <v>159</v>
      </c>
      <c r="N17" s="54">
        <v>163</v>
      </c>
      <c r="O17" s="54">
        <v>169</v>
      </c>
      <c r="P17" s="54">
        <v>181</v>
      </c>
      <c r="Q17" s="68">
        <v>160</v>
      </c>
      <c r="R17" s="54">
        <v>119</v>
      </c>
      <c r="S17" s="54">
        <v>91</v>
      </c>
      <c r="T17" s="54">
        <v>144</v>
      </c>
      <c r="U17" s="54">
        <v>171</v>
      </c>
      <c r="V17" s="54">
        <v>142</v>
      </c>
      <c r="W17" s="54">
        <v>107</v>
      </c>
      <c r="X17" s="67">
        <v>136</v>
      </c>
      <c r="Y17" s="54">
        <v>148</v>
      </c>
      <c r="Z17" s="54">
        <v>160</v>
      </c>
      <c r="AA17" s="54">
        <v>138</v>
      </c>
      <c r="AB17" s="54">
        <v>147</v>
      </c>
      <c r="AC17" s="68">
        <v>163</v>
      </c>
      <c r="AD17" s="26">
        <f t="shared" si="0"/>
        <v>3413</v>
      </c>
      <c r="AE17" s="27">
        <f t="shared" si="1"/>
        <v>24</v>
      </c>
      <c r="AF17" s="29">
        <f t="shared" si="2"/>
        <v>142.20833333333334</v>
      </c>
      <c r="AG17" s="24">
        <f>AD16+AD17</f>
        <v>6731</v>
      </c>
      <c r="AH17" s="25">
        <f>AE16+AE17</f>
        <v>48</v>
      </c>
      <c r="AI17" s="29">
        <f>AG17/AH17</f>
        <v>140.22916666666666</v>
      </c>
    </row>
    <row r="18" spans="1:35" ht="13.5" thickBot="1">
      <c r="A18" s="30" t="s">
        <v>11</v>
      </c>
      <c r="B18" s="69" t="s">
        <v>143</v>
      </c>
      <c r="C18" s="69" t="s">
        <v>144</v>
      </c>
      <c r="D18" s="70" t="s">
        <v>71</v>
      </c>
      <c r="E18" s="71">
        <v>28761</v>
      </c>
      <c r="F18" s="72">
        <v>93</v>
      </c>
      <c r="G18" s="72">
        <v>147</v>
      </c>
      <c r="H18" s="72">
        <v>160</v>
      </c>
      <c r="I18" s="72">
        <v>124</v>
      </c>
      <c r="J18" s="72">
        <v>147</v>
      </c>
      <c r="K18" s="72">
        <v>136</v>
      </c>
      <c r="L18" s="73">
        <v>121</v>
      </c>
      <c r="M18" s="72">
        <v>147</v>
      </c>
      <c r="N18" s="72">
        <v>172</v>
      </c>
      <c r="O18" s="72">
        <v>169</v>
      </c>
      <c r="P18" s="72">
        <v>128</v>
      </c>
      <c r="Q18" s="74">
        <v>170</v>
      </c>
      <c r="R18" s="72">
        <v>99</v>
      </c>
      <c r="S18" s="72">
        <v>118</v>
      </c>
      <c r="T18" s="72">
        <v>111</v>
      </c>
      <c r="U18" s="72">
        <v>157</v>
      </c>
      <c r="V18" s="72">
        <v>154</v>
      </c>
      <c r="W18" s="72">
        <v>131</v>
      </c>
      <c r="X18" s="73">
        <v>152</v>
      </c>
      <c r="Y18" s="72">
        <v>164</v>
      </c>
      <c r="Z18" s="72">
        <v>142</v>
      </c>
      <c r="AA18" s="72">
        <v>126</v>
      </c>
      <c r="AB18" s="72">
        <v>148</v>
      </c>
      <c r="AC18" s="74">
        <v>142</v>
      </c>
      <c r="AD18" s="26">
        <f t="shared" si="0"/>
        <v>3358</v>
      </c>
      <c r="AE18" s="27">
        <f t="shared" si="1"/>
        <v>24</v>
      </c>
      <c r="AF18" s="28">
        <f t="shared" si="2"/>
        <v>139.91666666666666</v>
      </c>
      <c r="AG18" s="26">
        <f>AD18+AD19</f>
        <v>6514</v>
      </c>
      <c r="AH18" s="32"/>
      <c r="AI18" s="28"/>
    </row>
    <row r="19" spans="1:35" ht="13.5" thickBot="1">
      <c r="A19" s="33"/>
      <c r="B19" s="75" t="s">
        <v>145</v>
      </c>
      <c r="C19" s="75" t="s">
        <v>80</v>
      </c>
      <c r="D19" s="76" t="s">
        <v>71</v>
      </c>
      <c r="E19" s="77">
        <v>28590</v>
      </c>
      <c r="F19" s="78">
        <v>129</v>
      </c>
      <c r="G19" s="78">
        <v>144</v>
      </c>
      <c r="H19" s="78">
        <v>136</v>
      </c>
      <c r="I19" s="78">
        <v>131</v>
      </c>
      <c r="J19" s="78">
        <v>141</v>
      </c>
      <c r="K19" s="78">
        <v>147</v>
      </c>
      <c r="L19" s="79">
        <v>121</v>
      </c>
      <c r="M19" s="78">
        <v>158</v>
      </c>
      <c r="N19" s="78">
        <v>168</v>
      </c>
      <c r="O19" s="78">
        <v>120</v>
      </c>
      <c r="P19" s="78">
        <v>108</v>
      </c>
      <c r="Q19" s="80">
        <v>101</v>
      </c>
      <c r="R19" s="78">
        <v>133</v>
      </c>
      <c r="S19" s="78">
        <v>109</v>
      </c>
      <c r="T19" s="78">
        <v>127</v>
      </c>
      <c r="U19" s="78">
        <v>114</v>
      </c>
      <c r="V19" s="78">
        <v>121</v>
      </c>
      <c r="W19" s="78">
        <v>136</v>
      </c>
      <c r="X19" s="79">
        <v>133</v>
      </c>
      <c r="Y19" s="78">
        <v>148</v>
      </c>
      <c r="Z19" s="78">
        <v>142</v>
      </c>
      <c r="AA19" s="78">
        <v>103</v>
      </c>
      <c r="AB19" s="78">
        <v>141</v>
      </c>
      <c r="AC19" s="80">
        <v>145</v>
      </c>
      <c r="AD19" s="26">
        <f t="shared" si="0"/>
        <v>3156</v>
      </c>
      <c r="AE19" s="27">
        <f t="shared" si="1"/>
        <v>24</v>
      </c>
      <c r="AF19" s="29">
        <f t="shared" si="2"/>
        <v>131.5</v>
      </c>
      <c r="AG19" s="34">
        <f>AD18+AD19</f>
        <v>6514</v>
      </c>
      <c r="AH19" s="36">
        <f>AE18+AE19</f>
        <v>48</v>
      </c>
      <c r="AI19" s="37">
        <f>AG19/AH19</f>
        <v>135.70833333333334</v>
      </c>
    </row>
    <row r="20" spans="1:35" ht="13.5" thickBot="1">
      <c r="A20" s="22" t="s">
        <v>12</v>
      </c>
      <c r="B20" s="64" t="s">
        <v>195</v>
      </c>
      <c r="C20" s="64" t="s">
        <v>137</v>
      </c>
      <c r="D20" s="65" t="s">
        <v>189</v>
      </c>
      <c r="E20" s="66">
        <v>28551</v>
      </c>
      <c r="F20" s="54">
        <v>116</v>
      </c>
      <c r="G20" s="54">
        <v>150</v>
      </c>
      <c r="H20" s="54">
        <v>137</v>
      </c>
      <c r="I20" s="54">
        <v>133</v>
      </c>
      <c r="J20" s="54">
        <v>121</v>
      </c>
      <c r="K20" s="54">
        <v>138</v>
      </c>
      <c r="L20" s="67">
        <v>97</v>
      </c>
      <c r="M20" s="54">
        <v>133</v>
      </c>
      <c r="N20" s="54">
        <v>131</v>
      </c>
      <c r="O20" s="54">
        <v>114</v>
      </c>
      <c r="P20" s="54">
        <v>146</v>
      </c>
      <c r="Q20" s="68">
        <v>156</v>
      </c>
      <c r="R20" s="54">
        <v>156</v>
      </c>
      <c r="S20" s="54">
        <v>163</v>
      </c>
      <c r="T20" s="54">
        <v>158</v>
      </c>
      <c r="U20" s="54">
        <v>156</v>
      </c>
      <c r="V20" s="54">
        <v>123</v>
      </c>
      <c r="W20" s="54">
        <v>157</v>
      </c>
      <c r="X20" s="73">
        <v>145</v>
      </c>
      <c r="Y20" s="72">
        <v>110</v>
      </c>
      <c r="Z20" s="72">
        <v>138</v>
      </c>
      <c r="AA20" s="72">
        <v>157</v>
      </c>
      <c r="AB20" s="72">
        <v>143</v>
      </c>
      <c r="AC20" s="74">
        <v>134</v>
      </c>
      <c r="AD20" s="26">
        <f t="shared" si="0"/>
        <v>3312</v>
      </c>
      <c r="AE20" s="27">
        <f t="shared" si="1"/>
        <v>24</v>
      </c>
      <c r="AF20" s="58">
        <f t="shared" si="2"/>
        <v>138</v>
      </c>
      <c r="AG20" s="55">
        <f>AD20+AD21</f>
        <v>6471</v>
      </c>
      <c r="AH20" s="56"/>
      <c r="AI20" s="59"/>
    </row>
    <row r="21" spans="1:35" ht="13.5" thickBot="1">
      <c r="A21" s="22"/>
      <c r="B21" s="64" t="s">
        <v>196</v>
      </c>
      <c r="C21" s="64" t="s">
        <v>70</v>
      </c>
      <c r="D21" s="65" t="s">
        <v>189</v>
      </c>
      <c r="E21" s="66">
        <v>28646</v>
      </c>
      <c r="F21" s="54">
        <v>86</v>
      </c>
      <c r="G21" s="54">
        <v>168</v>
      </c>
      <c r="H21" s="54">
        <v>111</v>
      </c>
      <c r="I21" s="54">
        <v>127</v>
      </c>
      <c r="J21" s="54">
        <v>167</v>
      </c>
      <c r="K21" s="54">
        <v>131</v>
      </c>
      <c r="L21" s="67">
        <v>136</v>
      </c>
      <c r="M21" s="54">
        <v>153</v>
      </c>
      <c r="N21" s="54">
        <v>196</v>
      </c>
      <c r="O21" s="54">
        <v>159</v>
      </c>
      <c r="P21" s="54">
        <v>141</v>
      </c>
      <c r="Q21" s="68">
        <v>105</v>
      </c>
      <c r="R21" s="54">
        <v>133</v>
      </c>
      <c r="S21" s="54">
        <v>114</v>
      </c>
      <c r="T21" s="54">
        <v>99</v>
      </c>
      <c r="U21" s="54">
        <v>133</v>
      </c>
      <c r="V21" s="54">
        <v>99</v>
      </c>
      <c r="W21" s="54">
        <v>118</v>
      </c>
      <c r="X21" s="79">
        <v>121</v>
      </c>
      <c r="Y21" s="78">
        <v>132</v>
      </c>
      <c r="Z21" s="78">
        <v>114</v>
      </c>
      <c r="AA21" s="78">
        <v>141</v>
      </c>
      <c r="AB21" s="78">
        <v>148</v>
      </c>
      <c r="AC21" s="80">
        <v>127</v>
      </c>
      <c r="AD21" s="26">
        <f t="shared" si="0"/>
        <v>3159</v>
      </c>
      <c r="AE21" s="27">
        <f t="shared" si="1"/>
        <v>24</v>
      </c>
      <c r="AF21" s="59">
        <f t="shared" si="2"/>
        <v>131.625</v>
      </c>
      <c r="AG21" s="55">
        <f>AD20+AD21</f>
        <v>6471</v>
      </c>
      <c r="AH21" s="56">
        <f>AE20+AE21</f>
        <v>48</v>
      </c>
      <c r="AI21" s="59">
        <f>AG21/AH21</f>
        <v>134.8125</v>
      </c>
    </row>
    <row r="22" spans="1:35" ht="13.5" thickBot="1">
      <c r="A22" s="30" t="s">
        <v>13</v>
      </c>
      <c r="B22" s="69" t="s">
        <v>200</v>
      </c>
      <c r="C22" s="69" t="s">
        <v>201</v>
      </c>
      <c r="D22" s="70" t="s">
        <v>113</v>
      </c>
      <c r="E22" s="71">
        <v>28531</v>
      </c>
      <c r="F22" s="72">
        <v>105</v>
      </c>
      <c r="G22" s="72">
        <v>101</v>
      </c>
      <c r="H22" s="72">
        <v>120</v>
      </c>
      <c r="I22" s="72">
        <v>108</v>
      </c>
      <c r="J22" s="72">
        <v>147</v>
      </c>
      <c r="K22" s="72">
        <v>165</v>
      </c>
      <c r="L22" s="73">
        <v>166</v>
      </c>
      <c r="M22" s="72">
        <v>159</v>
      </c>
      <c r="N22" s="72">
        <v>140</v>
      </c>
      <c r="O22" s="72">
        <v>170</v>
      </c>
      <c r="P22" s="72">
        <v>139</v>
      </c>
      <c r="Q22" s="74">
        <v>167</v>
      </c>
      <c r="R22" s="72">
        <v>127</v>
      </c>
      <c r="S22" s="72">
        <v>149</v>
      </c>
      <c r="T22" s="72">
        <v>113</v>
      </c>
      <c r="U22" s="72">
        <v>152</v>
      </c>
      <c r="V22" s="72">
        <v>143</v>
      </c>
      <c r="W22" s="72">
        <v>141</v>
      </c>
      <c r="X22" s="73">
        <v>135</v>
      </c>
      <c r="Y22" s="72">
        <v>171</v>
      </c>
      <c r="Z22" s="72">
        <v>130</v>
      </c>
      <c r="AA22" s="72">
        <v>113</v>
      </c>
      <c r="AB22" s="72">
        <v>110</v>
      </c>
      <c r="AC22" s="74">
        <v>127</v>
      </c>
      <c r="AD22" s="26">
        <f t="shared" si="0"/>
        <v>3298</v>
      </c>
      <c r="AE22" s="27">
        <f t="shared" si="1"/>
        <v>24</v>
      </c>
      <c r="AF22" s="28">
        <f t="shared" si="2"/>
        <v>137.41666666666666</v>
      </c>
      <c r="AG22" s="26">
        <f>AD22+AD23</f>
        <v>6035</v>
      </c>
      <c r="AH22" s="32"/>
      <c r="AI22" s="28"/>
    </row>
    <row r="23" spans="1:35" ht="13.5" thickBot="1">
      <c r="A23" s="33"/>
      <c r="B23" s="75" t="s">
        <v>202</v>
      </c>
      <c r="C23" s="75" t="s">
        <v>203</v>
      </c>
      <c r="D23" s="76" t="s">
        <v>113</v>
      </c>
      <c r="E23" s="77">
        <v>28623</v>
      </c>
      <c r="F23" s="78">
        <v>130</v>
      </c>
      <c r="G23" s="78">
        <v>116</v>
      </c>
      <c r="H23" s="78">
        <v>95</v>
      </c>
      <c r="I23" s="78">
        <v>139</v>
      </c>
      <c r="J23" s="78">
        <v>79</v>
      </c>
      <c r="K23" s="78">
        <v>129</v>
      </c>
      <c r="L23" s="79">
        <v>100</v>
      </c>
      <c r="M23" s="78">
        <v>133</v>
      </c>
      <c r="N23" s="78">
        <v>94</v>
      </c>
      <c r="O23" s="78">
        <v>124</v>
      </c>
      <c r="P23" s="78">
        <v>122</v>
      </c>
      <c r="Q23" s="80">
        <v>86</v>
      </c>
      <c r="R23" s="78">
        <v>89</v>
      </c>
      <c r="S23" s="78">
        <v>101</v>
      </c>
      <c r="T23" s="78">
        <v>87</v>
      </c>
      <c r="U23" s="78">
        <v>129</v>
      </c>
      <c r="V23" s="78">
        <v>116</v>
      </c>
      <c r="W23" s="78">
        <v>129</v>
      </c>
      <c r="X23" s="79">
        <v>101</v>
      </c>
      <c r="Y23" s="78">
        <v>143</v>
      </c>
      <c r="Z23" s="78">
        <v>98</v>
      </c>
      <c r="AA23" s="78">
        <v>88</v>
      </c>
      <c r="AB23" s="78">
        <v>143</v>
      </c>
      <c r="AC23" s="80">
        <v>166</v>
      </c>
      <c r="AD23" s="26">
        <f t="shared" si="0"/>
        <v>2737</v>
      </c>
      <c r="AE23" s="27">
        <f t="shared" si="1"/>
        <v>24</v>
      </c>
      <c r="AF23" s="29">
        <f t="shared" si="2"/>
        <v>114.04166666666667</v>
      </c>
      <c r="AG23" s="34">
        <f>AD22+AD23</f>
        <v>6035</v>
      </c>
      <c r="AH23" s="36">
        <f>AE22+AE23</f>
        <v>48</v>
      </c>
      <c r="AI23" s="37">
        <f>AG23/AH23</f>
        <v>125.72916666666667</v>
      </c>
    </row>
    <row r="24" spans="1:35" ht="13.5" thickBot="1">
      <c r="A24" s="38" t="s">
        <v>14</v>
      </c>
      <c r="B24" s="85" t="s">
        <v>130</v>
      </c>
      <c r="C24" s="85" t="s">
        <v>131</v>
      </c>
      <c r="D24" s="86" t="s">
        <v>66</v>
      </c>
      <c r="E24" s="87">
        <v>28814</v>
      </c>
      <c r="F24" s="88">
        <v>110</v>
      </c>
      <c r="G24" s="88">
        <v>127</v>
      </c>
      <c r="H24" s="88">
        <v>110</v>
      </c>
      <c r="I24" s="88">
        <v>116</v>
      </c>
      <c r="J24" s="88">
        <v>108</v>
      </c>
      <c r="K24" s="88">
        <v>208</v>
      </c>
      <c r="L24" s="89">
        <v>95</v>
      </c>
      <c r="M24" s="88">
        <v>130</v>
      </c>
      <c r="N24" s="88">
        <v>92</v>
      </c>
      <c r="O24" s="88">
        <v>130</v>
      </c>
      <c r="P24" s="88">
        <v>90</v>
      </c>
      <c r="Q24" s="90">
        <v>133</v>
      </c>
      <c r="R24" s="88">
        <v>132</v>
      </c>
      <c r="S24" s="88">
        <v>119</v>
      </c>
      <c r="T24" s="88">
        <v>147</v>
      </c>
      <c r="U24" s="88">
        <v>128</v>
      </c>
      <c r="V24" s="88">
        <v>123</v>
      </c>
      <c r="W24" s="88">
        <v>137</v>
      </c>
      <c r="X24" s="67"/>
      <c r="Y24" s="54"/>
      <c r="Z24" s="54"/>
      <c r="AA24" s="54"/>
      <c r="AB24" s="54"/>
      <c r="AC24" s="68"/>
      <c r="AD24" s="26">
        <f t="shared" si="0"/>
        <v>2235</v>
      </c>
      <c r="AE24" s="27">
        <f>IF(F24&gt;0,1)+IF(G24&gt;0,1)+IF(H24&gt;0,1)+IF(I24&gt;0,1)+IF(J24&gt;0,1)+IF(K24&gt;0,1)+IF(L24&gt;0,1)+IF(M24&gt;0,1)+IF(N24&gt;0,1)+IF(O24&gt;0,1)+IF(P24&gt;0,1)+IF(Q24&gt;0,1)+IF(R24&gt;0,1)+IF(S24&gt;0,1)+IF(T24&gt;0,1)+IF(U24&gt;0,1)+IF(V24&gt;0,1)+IF(W24&gt;0,1)+IF(X24&gt;0,1)+IF(Y24&gt;0,1)+IF(Z24&gt;0,1)+IF(AA24&gt;0,1)+IF(AB24&gt;0,1)+IF(AC24&gt;0,1)</f>
        <v>18</v>
      </c>
      <c r="AF24" s="28">
        <f t="shared" si="2"/>
        <v>124.16666666666667</v>
      </c>
      <c r="AG24" s="24">
        <f>AD24+AD25</f>
        <v>4421</v>
      </c>
      <c r="AH24" s="25"/>
      <c r="AI24" s="29"/>
    </row>
    <row r="25" spans="1:35" ht="13.5" thickBot="1">
      <c r="A25" s="38"/>
      <c r="B25" s="75" t="s">
        <v>132</v>
      </c>
      <c r="C25" s="75" t="s">
        <v>133</v>
      </c>
      <c r="D25" s="75" t="s">
        <v>110</v>
      </c>
      <c r="E25" s="77">
        <v>12112</v>
      </c>
      <c r="F25" s="79">
        <v>111</v>
      </c>
      <c r="G25" s="78">
        <v>113</v>
      </c>
      <c r="H25" s="78">
        <v>144</v>
      </c>
      <c r="I25" s="78">
        <v>143</v>
      </c>
      <c r="J25" s="78">
        <v>147</v>
      </c>
      <c r="K25" s="78">
        <v>156</v>
      </c>
      <c r="L25" s="79">
        <v>157</v>
      </c>
      <c r="M25" s="78">
        <v>117</v>
      </c>
      <c r="N25" s="78">
        <v>105</v>
      </c>
      <c r="O25" s="78">
        <v>99</v>
      </c>
      <c r="P25" s="78">
        <v>116</v>
      </c>
      <c r="Q25" s="80">
        <v>85</v>
      </c>
      <c r="R25" s="54">
        <v>110</v>
      </c>
      <c r="S25" s="54">
        <v>138</v>
      </c>
      <c r="T25" s="54">
        <v>127</v>
      </c>
      <c r="U25" s="54">
        <v>124</v>
      </c>
      <c r="V25" s="54">
        <v>94</v>
      </c>
      <c r="W25" s="54">
        <v>100</v>
      </c>
      <c r="X25" s="67"/>
      <c r="Y25" s="54"/>
      <c r="Z25" s="54"/>
      <c r="AA25" s="54"/>
      <c r="AB25" s="54"/>
      <c r="AC25" s="68"/>
      <c r="AD25" s="26">
        <f t="shared" si="0"/>
        <v>2186</v>
      </c>
      <c r="AE25" s="27">
        <f t="shared" si="1"/>
        <v>18</v>
      </c>
      <c r="AF25" s="29">
        <f t="shared" si="2"/>
        <v>121.44444444444444</v>
      </c>
      <c r="AG25" s="24">
        <f>AD24+AD25</f>
        <v>4421</v>
      </c>
      <c r="AH25" s="25">
        <f>AE24+AE25</f>
        <v>36</v>
      </c>
      <c r="AI25" s="29">
        <f>AG25/AH25</f>
        <v>122.80555555555556</v>
      </c>
    </row>
    <row r="26" spans="1:35" ht="13.5" thickBot="1">
      <c r="A26" s="39" t="s">
        <v>15</v>
      </c>
      <c r="B26" s="64" t="s">
        <v>197</v>
      </c>
      <c r="C26" s="64" t="s">
        <v>138</v>
      </c>
      <c r="D26" s="65" t="s">
        <v>76</v>
      </c>
      <c r="E26" s="66">
        <v>28576</v>
      </c>
      <c r="F26" s="54">
        <v>160</v>
      </c>
      <c r="G26" s="54">
        <v>120</v>
      </c>
      <c r="H26" s="54">
        <v>157</v>
      </c>
      <c r="I26" s="54">
        <v>127</v>
      </c>
      <c r="J26" s="54">
        <v>153</v>
      </c>
      <c r="K26" s="54">
        <v>115</v>
      </c>
      <c r="L26" s="67">
        <v>140</v>
      </c>
      <c r="M26" s="54">
        <v>111</v>
      </c>
      <c r="N26" s="54">
        <v>161</v>
      </c>
      <c r="O26" s="54">
        <v>125</v>
      </c>
      <c r="P26" s="54">
        <v>184</v>
      </c>
      <c r="Q26" s="68">
        <v>160</v>
      </c>
      <c r="R26" s="72">
        <v>112</v>
      </c>
      <c r="S26" s="72">
        <v>110</v>
      </c>
      <c r="T26" s="72">
        <v>118</v>
      </c>
      <c r="U26" s="72">
        <v>112</v>
      </c>
      <c r="V26" s="72">
        <v>102</v>
      </c>
      <c r="W26" s="72">
        <v>104</v>
      </c>
      <c r="X26" s="73"/>
      <c r="Y26" s="72"/>
      <c r="Z26" s="72"/>
      <c r="AA26" s="72"/>
      <c r="AB26" s="72"/>
      <c r="AC26" s="74"/>
      <c r="AD26" s="26">
        <f t="shared" si="0"/>
        <v>2371</v>
      </c>
      <c r="AE26" s="27">
        <f t="shared" si="1"/>
        <v>18</v>
      </c>
      <c r="AF26" s="28">
        <f t="shared" si="2"/>
        <v>131.72222222222223</v>
      </c>
      <c r="AG26" s="26">
        <f>AD26+AD27</f>
        <v>4389</v>
      </c>
      <c r="AH26" s="32"/>
      <c r="AI26" s="28"/>
    </row>
    <row r="27" spans="1:35" ht="13.5" thickBot="1">
      <c r="A27" s="40"/>
      <c r="B27" s="64" t="s">
        <v>198</v>
      </c>
      <c r="C27" s="64" t="s">
        <v>199</v>
      </c>
      <c r="D27" s="65" t="s">
        <v>76</v>
      </c>
      <c r="E27" s="66">
        <v>28569</v>
      </c>
      <c r="F27" s="54">
        <v>124</v>
      </c>
      <c r="G27" s="54">
        <v>95</v>
      </c>
      <c r="H27" s="54">
        <v>118</v>
      </c>
      <c r="I27" s="54">
        <v>103</v>
      </c>
      <c r="J27" s="54">
        <v>103</v>
      </c>
      <c r="K27" s="54">
        <v>119</v>
      </c>
      <c r="L27" s="67">
        <v>117</v>
      </c>
      <c r="M27" s="54">
        <v>121</v>
      </c>
      <c r="N27" s="54">
        <v>93</v>
      </c>
      <c r="O27" s="54">
        <v>120</v>
      </c>
      <c r="P27" s="54">
        <v>93</v>
      </c>
      <c r="Q27" s="68">
        <v>117</v>
      </c>
      <c r="R27" s="78">
        <v>119</v>
      </c>
      <c r="S27" s="78">
        <v>122</v>
      </c>
      <c r="T27" s="78">
        <v>150</v>
      </c>
      <c r="U27" s="78">
        <v>121</v>
      </c>
      <c r="V27" s="78">
        <v>98</v>
      </c>
      <c r="W27" s="78">
        <v>85</v>
      </c>
      <c r="X27" s="79"/>
      <c r="Y27" s="78"/>
      <c r="Z27" s="78"/>
      <c r="AA27" s="78"/>
      <c r="AB27" s="78"/>
      <c r="AC27" s="80"/>
      <c r="AD27" s="26">
        <f t="shared" si="0"/>
        <v>2018</v>
      </c>
      <c r="AE27" s="27">
        <f t="shared" si="1"/>
        <v>18</v>
      </c>
      <c r="AF27" s="29">
        <f t="shared" si="2"/>
        <v>112.11111111111111</v>
      </c>
      <c r="AG27" s="34">
        <f>AD26+AD27</f>
        <v>4389</v>
      </c>
      <c r="AH27" s="36">
        <f>AE26+AE27</f>
        <v>36</v>
      </c>
      <c r="AI27" s="37">
        <f>AG27/AH27</f>
        <v>121.91666666666667</v>
      </c>
    </row>
    <row r="28" spans="1:35" ht="13.5" thickBot="1">
      <c r="A28" s="39" t="s">
        <v>16</v>
      </c>
      <c r="B28" s="69"/>
      <c r="C28" s="69"/>
      <c r="D28" s="70"/>
      <c r="E28" s="71"/>
      <c r="F28" s="72"/>
      <c r="G28" s="72"/>
      <c r="H28" s="72"/>
      <c r="I28" s="72"/>
      <c r="J28" s="72"/>
      <c r="K28" s="72"/>
      <c r="L28" s="73"/>
      <c r="M28" s="72"/>
      <c r="N28" s="72"/>
      <c r="O28" s="72"/>
      <c r="P28" s="72"/>
      <c r="Q28" s="74"/>
      <c r="R28" s="72"/>
      <c r="S28" s="72"/>
      <c r="T28" s="72"/>
      <c r="U28" s="72"/>
      <c r="V28" s="72"/>
      <c r="W28" s="72"/>
      <c r="X28" s="73"/>
      <c r="Y28" s="72"/>
      <c r="Z28" s="72"/>
      <c r="AA28" s="72"/>
      <c r="AB28" s="72"/>
      <c r="AC28" s="74"/>
      <c r="AD28" s="26">
        <f aca="true" t="shared" si="3" ref="AD28:AD47">F28+G28+H28+I28+J28+K28+L28+M28+N28+O28+P28+Q28+R29+S28+T28+U28+V28+W28+X28+Y28+Z28+AA28+AB28+AC28</f>
        <v>0</v>
      </c>
      <c r="AE28" s="27">
        <f t="shared" si="1"/>
        <v>0</v>
      </c>
      <c r="AF28" s="28" t="e">
        <f t="shared" si="2"/>
        <v>#DIV/0!</v>
      </c>
      <c r="AG28" s="24">
        <f>AD28+AD29</f>
        <v>0</v>
      </c>
      <c r="AH28" s="25"/>
      <c r="AI28" s="29"/>
    </row>
    <row r="29" spans="1:35" ht="13.5" thickBot="1">
      <c r="A29" s="40"/>
      <c r="B29" s="75"/>
      <c r="C29" s="75"/>
      <c r="D29" s="76"/>
      <c r="E29" s="77"/>
      <c r="F29" s="78"/>
      <c r="G29" s="78"/>
      <c r="H29" s="78"/>
      <c r="I29" s="78"/>
      <c r="J29" s="78"/>
      <c r="K29" s="78"/>
      <c r="L29" s="79"/>
      <c r="M29" s="78"/>
      <c r="N29" s="78"/>
      <c r="O29" s="78"/>
      <c r="P29" s="78"/>
      <c r="Q29" s="80"/>
      <c r="R29" s="78"/>
      <c r="S29" s="78"/>
      <c r="T29" s="78"/>
      <c r="U29" s="78"/>
      <c r="V29" s="78"/>
      <c r="W29" s="78"/>
      <c r="X29" s="79"/>
      <c r="Y29" s="78"/>
      <c r="Z29" s="78"/>
      <c r="AA29" s="78"/>
      <c r="AB29" s="78"/>
      <c r="AC29" s="80"/>
      <c r="AD29" s="26">
        <f t="shared" si="3"/>
        <v>0</v>
      </c>
      <c r="AE29" s="27">
        <f t="shared" si="1"/>
        <v>0</v>
      </c>
      <c r="AF29" s="29" t="e">
        <f t="shared" si="2"/>
        <v>#DIV/0!</v>
      </c>
      <c r="AG29" s="24">
        <f>AD28+AD29</f>
        <v>0</v>
      </c>
      <c r="AH29" s="25">
        <f>AE28+AE29</f>
        <v>0</v>
      </c>
      <c r="AI29" s="29" t="e">
        <f>AG29/AH29</f>
        <v>#DIV/0!</v>
      </c>
    </row>
    <row r="30" spans="1:35" ht="13.5" thickBot="1">
      <c r="A30" s="38" t="s">
        <v>35</v>
      </c>
      <c r="B30" s="64"/>
      <c r="C30" s="64"/>
      <c r="D30" s="65"/>
      <c r="E30" s="66"/>
      <c r="F30" s="54"/>
      <c r="G30" s="54"/>
      <c r="H30" s="54"/>
      <c r="I30" s="54"/>
      <c r="J30" s="54"/>
      <c r="K30" s="54"/>
      <c r="L30" s="67"/>
      <c r="M30" s="54"/>
      <c r="N30" s="54"/>
      <c r="O30" s="54"/>
      <c r="P30" s="54"/>
      <c r="Q30" s="68"/>
      <c r="R30" s="54"/>
      <c r="S30" s="54"/>
      <c r="T30" s="54"/>
      <c r="U30" s="54"/>
      <c r="V30" s="54"/>
      <c r="W30" s="54"/>
      <c r="X30" s="67"/>
      <c r="Y30" s="54"/>
      <c r="Z30" s="54"/>
      <c r="AA30" s="54"/>
      <c r="AB30" s="54"/>
      <c r="AC30" s="68"/>
      <c r="AD30" s="26">
        <f t="shared" si="3"/>
        <v>0</v>
      </c>
      <c r="AE30" s="27">
        <f t="shared" si="1"/>
        <v>0</v>
      </c>
      <c r="AF30" s="58" t="e">
        <f t="shared" si="2"/>
        <v>#DIV/0!</v>
      </c>
      <c r="AG30" s="57">
        <f>AD30+AD31</f>
        <v>0</v>
      </c>
      <c r="AH30" s="60"/>
      <c r="AI30" s="58"/>
    </row>
    <row r="31" spans="1:35" ht="13.5" thickBot="1">
      <c r="A31" s="38"/>
      <c r="B31" s="64"/>
      <c r="C31" s="64"/>
      <c r="D31" s="65"/>
      <c r="E31" s="66"/>
      <c r="F31" s="54"/>
      <c r="G31" s="54"/>
      <c r="H31" s="54"/>
      <c r="I31" s="54"/>
      <c r="J31" s="54"/>
      <c r="K31" s="54"/>
      <c r="L31" s="67"/>
      <c r="M31" s="54"/>
      <c r="N31" s="54"/>
      <c r="O31" s="54"/>
      <c r="P31" s="54"/>
      <c r="Q31" s="68"/>
      <c r="R31" s="54"/>
      <c r="S31" s="54"/>
      <c r="T31" s="54"/>
      <c r="U31" s="54"/>
      <c r="V31" s="54"/>
      <c r="W31" s="54"/>
      <c r="X31" s="67"/>
      <c r="Y31" s="54"/>
      <c r="Z31" s="54"/>
      <c r="AA31" s="54"/>
      <c r="AB31" s="54"/>
      <c r="AC31" s="68"/>
      <c r="AD31" s="26">
        <f t="shared" si="3"/>
        <v>0</v>
      </c>
      <c r="AE31" s="27">
        <f t="shared" si="1"/>
        <v>0</v>
      </c>
      <c r="AF31" s="59" t="e">
        <f t="shared" si="2"/>
        <v>#DIV/0!</v>
      </c>
      <c r="AG31" s="61">
        <f>AD30+AD31</f>
        <v>0</v>
      </c>
      <c r="AH31" s="62">
        <f>AE30+AE31</f>
        <v>0</v>
      </c>
      <c r="AI31" s="63" t="e">
        <f>AG31/AH31</f>
        <v>#DIV/0!</v>
      </c>
    </row>
    <row r="32" spans="1:35" ht="13.5" thickBot="1">
      <c r="A32" s="42" t="s">
        <v>36</v>
      </c>
      <c r="B32" s="69"/>
      <c r="C32" s="69"/>
      <c r="D32" s="70"/>
      <c r="E32" s="71"/>
      <c r="F32" s="72"/>
      <c r="G32" s="72"/>
      <c r="H32" s="72"/>
      <c r="I32" s="72"/>
      <c r="J32" s="72"/>
      <c r="K32" s="72"/>
      <c r="L32" s="73"/>
      <c r="M32" s="72"/>
      <c r="N32" s="72"/>
      <c r="O32" s="72"/>
      <c r="P32" s="72"/>
      <c r="Q32" s="74"/>
      <c r="R32" s="72"/>
      <c r="S32" s="72"/>
      <c r="T32" s="72"/>
      <c r="U32" s="72"/>
      <c r="V32" s="72"/>
      <c r="W32" s="72"/>
      <c r="X32" s="73"/>
      <c r="Y32" s="72"/>
      <c r="Z32" s="72"/>
      <c r="AA32" s="72"/>
      <c r="AB32" s="72"/>
      <c r="AC32" s="74"/>
      <c r="AD32" s="26">
        <f t="shared" si="3"/>
        <v>0</v>
      </c>
      <c r="AE32" s="27">
        <f t="shared" si="1"/>
        <v>0</v>
      </c>
      <c r="AF32" s="28" t="e">
        <f t="shared" si="2"/>
        <v>#DIV/0!</v>
      </c>
      <c r="AG32" s="24">
        <f>AD32+AD33</f>
        <v>0</v>
      </c>
      <c r="AH32" s="25"/>
      <c r="AI32" s="29"/>
    </row>
    <row r="33" spans="1:35" ht="13.5" thickBot="1">
      <c r="A33" s="43"/>
      <c r="B33" s="75"/>
      <c r="C33" s="75"/>
      <c r="D33" s="76"/>
      <c r="E33" s="77"/>
      <c r="F33" s="78"/>
      <c r="G33" s="78"/>
      <c r="H33" s="78"/>
      <c r="I33" s="78"/>
      <c r="J33" s="78"/>
      <c r="K33" s="78"/>
      <c r="L33" s="79"/>
      <c r="M33" s="78"/>
      <c r="N33" s="78"/>
      <c r="O33" s="78"/>
      <c r="P33" s="78"/>
      <c r="Q33" s="80"/>
      <c r="R33" s="78"/>
      <c r="S33" s="78"/>
      <c r="T33" s="78"/>
      <c r="U33" s="78"/>
      <c r="V33" s="78"/>
      <c r="W33" s="78"/>
      <c r="X33" s="79"/>
      <c r="Y33" s="78"/>
      <c r="Z33" s="78"/>
      <c r="AA33" s="78"/>
      <c r="AB33" s="78"/>
      <c r="AC33" s="80"/>
      <c r="AD33" s="26">
        <f t="shared" si="3"/>
        <v>0</v>
      </c>
      <c r="AE33" s="27">
        <f t="shared" si="1"/>
        <v>0</v>
      </c>
      <c r="AF33" s="29" t="e">
        <f t="shared" si="2"/>
        <v>#DIV/0!</v>
      </c>
      <c r="AG33" s="24">
        <f>AD32+AD33</f>
        <v>0</v>
      </c>
      <c r="AH33" s="25">
        <f>AE32+AE33</f>
        <v>0</v>
      </c>
      <c r="AI33" s="29" t="e">
        <f>AG33/AH33</f>
        <v>#DIV/0!</v>
      </c>
    </row>
    <row r="34" spans="1:35" ht="13.5" thickBot="1">
      <c r="A34" s="38" t="s">
        <v>37</v>
      </c>
      <c r="B34" s="64"/>
      <c r="C34" s="64"/>
      <c r="D34" s="65"/>
      <c r="E34" s="66"/>
      <c r="F34" s="54"/>
      <c r="G34" s="54"/>
      <c r="H34" s="54"/>
      <c r="I34" s="54"/>
      <c r="J34" s="54"/>
      <c r="K34" s="54"/>
      <c r="L34" s="67"/>
      <c r="M34" s="54"/>
      <c r="N34" s="54"/>
      <c r="O34" s="54"/>
      <c r="P34" s="54"/>
      <c r="Q34" s="68"/>
      <c r="R34" s="54"/>
      <c r="S34" s="54"/>
      <c r="T34" s="54"/>
      <c r="U34" s="54"/>
      <c r="V34" s="54"/>
      <c r="W34" s="54"/>
      <c r="X34" s="67"/>
      <c r="Y34" s="54"/>
      <c r="Z34" s="54"/>
      <c r="AA34" s="54"/>
      <c r="AB34" s="54"/>
      <c r="AC34" s="68"/>
      <c r="AD34" s="26">
        <f t="shared" si="3"/>
        <v>0</v>
      </c>
      <c r="AE34" s="27">
        <f t="shared" si="1"/>
        <v>0</v>
      </c>
      <c r="AF34" s="28" t="e">
        <f t="shared" si="2"/>
        <v>#DIV/0!</v>
      </c>
      <c r="AG34" s="26">
        <f>AD34+AD35</f>
        <v>0</v>
      </c>
      <c r="AH34" s="32"/>
      <c r="AI34" s="28"/>
    </row>
    <row r="35" spans="1:35" ht="13.5" thickBot="1">
      <c r="A35" s="8"/>
      <c r="B35" s="75"/>
      <c r="C35" s="75"/>
      <c r="D35" s="76"/>
      <c r="E35" s="77"/>
      <c r="F35" s="78"/>
      <c r="G35" s="78"/>
      <c r="H35" s="78"/>
      <c r="I35" s="78"/>
      <c r="J35" s="78"/>
      <c r="K35" s="78"/>
      <c r="L35" s="79"/>
      <c r="M35" s="78"/>
      <c r="N35" s="78"/>
      <c r="O35" s="78"/>
      <c r="P35" s="78"/>
      <c r="Q35" s="80"/>
      <c r="R35" s="78"/>
      <c r="S35" s="78"/>
      <c r="T35" s="78"/>
      <c r="U35" s="78"/>
      <c r="V35" s="78"/>
      <c r="W35" s="78"/>
      <c r="X35" s="79"/>
      <c r="Y35" s="78"/>
      <c r="Z35" s="78"/>
      <c r="AA35" s="78"/>
      <c r="AB35" s="78"/>
      <c r="AC35" s="80"/>
      <c r="AD35" s="26">
        <f t="shared" si="3"/>
        <v>0</v>
      </c>
      <c r="AE35" s="27">
        <f t="shared" si="1"/>
        <v>0</v>
      </c>
      <c r="AF35" s="29" t="e">
        <f t="shared" si="2"/>
        <v>#DIV/0!</v>
      </c>
      <c r="AG35" s="34">
        <f>AD34+AD35</f>
        <v>0</v>
      </c>
      <c r="AH35" s="36">
        <f>AE34+AE35</f>
        <v>0</v>
      </c>
      <c r="AI35" s="37" t="e">
        <f>AG35/AH35</f>
        <v>#DIV/0!</v>
      </c>
    </row>
    <row r="36" spans="1:35" ht="13.5" thickBot="1">
      <c r="A36" s="38" t="s">
        <v>38</v>
      </c>
      <c r="B36" s="64"/>
      <c r="C36" s="64"/>
      <c r="D36" s="65"/>
      <c r="E36" s="66"/>
      <c r="F36" s="54"/>
      <c r="G36" s="54"/>
      <c r="H36" s="54"/>
      <c r="I36" s="54"/>
      <c r="J36" s="54"/>
      <c r="K36" s="54"/>
      <c r="L36" s="67"/>
      <c r="M36" s="54"/>
      <c r="N36" s="54"/>
      <c r="O36" s="54"/>
      <c r="P36" s="54"/>
      <c r="Q36" s="68"/>
      <c r="R36" s="54"/>
      <c r="S36" s="54"/>
      <c r="T36" s="54"/>
      <c r="U36" s="54"/>
      <c r="V36" s="54"/>
      <c r="W36" s="54"/>
      <c r="X36" s="67"/>
      <c r="Y36" s="54"/>
      <c r="Z36" s="54"/>
      <c r="AA36" s="54"/>
      <c r="AB36" s="54"/>
      <c r="AC36" s="68"/>
      <c r="AD36" s="26">
        <f t="shared" si="3"/>
        <v>0</v>
      </c>
      <c r="AE36" s="27">
        <f t="shared" si="1"/>
        <v>0</v>
      </c>
      <c r="AF36" s="28" t="e">
        <f t="shared" si="2"/>
        <v>#DIV/0!</v>
      </c>
      <c r="AG36" s="24">
        <f>AD36+AD37</f>
        <v>0</v>
      </c>
      <c r="AH36" s="25"/>
      <c r="AI36" s="29"/>
    </row>
    <row r="37" spans="1:35" ht="13.5" thickBot="1">
      <c r="A37" s="38"/>
      <c r="B37" s="64"/>
      <c r="C37" s="64"/>
      <c r="D37" s="65"/>
      <c r="E37" s="66"/>
      <c r="F37" s="54"/>
      <c r="G37" s="54"/>
      <c r="H37" s="54"/>
      <c r="I37" s="54"/>
      <c r="J37" s="54"/>
      <c r="K37" s="54"/>
      <c r="L37" s="67"/>
      <c r="M37" s="54"/>
      <c r="N37" s="54"/>
      <c r="O37" s="54"/>
      <c r="P37" s="54"/>
      <c r="Q37" s="68"/>
      <c r="R37" s="54"/>
      <c r="S37" s="54"/>
      <c r="T37" s="54"/>
      <c r="U37" s="54"/>
      <c r="V37" s="54"/>
      <c r="W37" s="54"/>
      <c r="X37" s="67"/>
      <c r="Y37" s="54"/>
      <c r="Z37" s="54"/>
      <c r="AA37" s="54"/>
      <c r="AB37" s="54"/>
      <c r="AC37" s="68"/>
      <c r="AD37" s="26">
        <f t="shared" si="3"/>
        <v>0</v>
      </c>
      <c r="AE37" s="27">
        <f t="shared" si="1"/>
        <v>0</v>
      </c>
      <c r="AF37" s="29" t="e">
        <f t="shared" si="2"/>
        <v>#DIV/0!</v>
      </c>
      <c r="AG37" s="24">
        <f>AD36+AD37</f>
        <v>0</v>
      </c>
      <c r="AH37" s="25">
        <f>AE36+AE37</f>
        <v>0</v>
      </c>
      <c r="AI37" s="29" t="e">
        <f>AG37/AH37</f>
        <v>#DIV/0!</v>
      </c>
    </row>
    <row r="38" spans="1:35" ht="13.5" thickBot="1">
      <c r="A38" s="42" t="s">
        <v>39</v>
      </c>
      <c r="B38" s="69"/>
      <c r="C38" s="69"/>
      <c r="D38" s="70"/>
      <c r="E38" s="71"/>
      <c r="F38" s="72"/>
      <c r="G38" s="72"/>
      <c r="H38" s="72"/>
      <c r="I38" s="72"/>
      <c r="J38" s="72"/>
      <c r="K38" s="72"/>
      <c r="L38" s="73"/>
      <c r="M38" s="72"/>
      <c r="N38" s="72"/>
      <c r="O38" s="72"/>
      <c r="P38" s="72"/>
      <c r="Q38" s="74"/>
      <c r="R38" s="72"/>
      <c r="S38" s="72"/>
      <c r="T38" s="72"/>
      <c r="U38" s="72"/>
      <c r="V38" s="72"/>
      <c r="W38" s="72"/>
      <c r="X38" s="73"/>
      <c r="Y38" s="72"/>
      <c r="Z38" s="72"/>
      <c r="AA38" s="72"/>
      <c r="AB38" s="72"/>
      <c r="AC38" s="74"/>
      <c r="AD38" s="26">
        <f t="shared" si="3"/>
        <v>0</v>
      </c>
      <c r="AE38" s="27">
        <f t="shared" si="1"/>
        <v>0</v>
      </c>
      <c r="AF38" s="28" t="e">
        <f t="shared" si="2"/>
        <v>#DIV/0!</v>
      </c>
      <c r="AG38" s="26">
        <f>AD38+AD39</f>
        <v>0</v>
      </c>
      <c r="AH38" s="32"/>
      <c r="AI38" s="28"/>
    </row>
    <row r="39" spans="1:35" ht="13.5" thickBot="1">
      <c r="A39" s="43"/>
      <c r="B39" s="75"/>
      <c r="C39" s="75"/>
      <c r="D39" s="76"/>
      <c r="E39" s="77"/>
      <c r="F39" s="78"/>
      <c r="G39" s="78"/>
      <c r="H39" s="78"/>
      <c r="I39" s="78"/>
      <c r="J39" s="78"/>
      <c r="K39" s="78"/>
      <c r="L39" s="79"/>
      <c r="M39" s="78"/>
      <c r="N39" s="78"/>
      <c r="O39" s="78"/>
      <c r="P39" s="78"/>
      <c r="Q39" s="80"/>
      <c r="R39" s="78"/>
      <c r="S39" s="78"/>
      <c r="T39" s="78"/>
      <c r="U39" s="78"/>
      <c r="V39" s="78"/>
      <c r="W39" s="78"/>
      <c r="X39" s="79"/>
      <c r="Y39" s="78"/>
      <c r="Z39" s="78"/>
      <c r="AA39" s="78"/>
      <c r="AB39" s="78"/>
      <c r="AC39" s="80"/>
      <c r="AD39" s="26">
        <f t="shared" si="3"/>
        <v>0</v>
      </c>
      <c r="AE39" s="27">
        <f t="shared" si="1"/>
        <v>0</v>
      </c>
      <c r="AF39" s="29" t="e">
        <f t="shared" si="2"/>
        <v>#DIV/0!</v>
      </c>
      <c r="AG39" s="34">
        <f>AD38+AD39</f>
        <v>0</v>
      </c>
      <c r="AH39" s="36">
        <f>AE38+AE39</f>
        <v>0</v>
      </c>
      <c r="AI39" s="37" t="e">
        <f>AG39/AH39</f>
        <v>#DIV/0!</v>
      </c>
    </row>
    <row r="40" spans="1:35" ht="13.5" thickBot="1">
      <c r="A40" s="38" t="s">
        <v>40</v>
      </c>
      <c r="B40" s="64"/>
      <c r="C40" s="64"/>
      <c r="D40" s="65"/>
      <c r="E40" s="66"/>
      <c r="F40" s="54"/>
      <c r="G40" s="54"/>
      <c r="H40" s="54"/>
      <c r="I40" s="54"/>
      <c r="J40" s="54"/>
      <c r="K40" s="54"/>
      <c r="L40" s="67"/>
      <c r="M40" s="54"/>
      <c r="N40" s="54"/>
      <c r="O40" s="54"/>
      <c r="P40" s="54"/>
      <c r="Q40" s="68"/>
      <c r="R40" s="54"/>
      <c r="S40" s="54"/>
      <c r="T40" s="54"/>
      <c r="U40" s="54"/>
      <c r="V40" s="54"/>
      <c r="W40" s="54"/>
      <c r="X40" s="67"/>
      <c r="Y40" s="54"/>
      <c r="Z40" s="54"/>
      <c r="AA40" s="54"/>
      <c r="AB40" s="54"/>
      <c r="AC40" s="68"/>
      <c r="AD40" s="26">
        <f t="shared" si="3"/>
        <v>0</v>
      </c>
      <c r="AE40" s="27">
        <f t="shared" si="1"/>
        <v>0</v>
      </c>
      <c r="AF40" s="28" t="e">
        <f t="shared" si="2"/>
        <v>#DIV/0!</v>
      </c>
      <c r="AG40" s="24">
        <f>AD40+AD41</f>
        <v>0</v>
      </c>
      <c r="AH40" s="25"/>
      <c r="AI40" s="29"/>
    </row>
    <row r="41" spans="1:35" ht="13.5" thickBot="1">
      <c r="A41" s="8"/>
      <c r="B41" s="75"/>
      <c r="C41" s="75"/>
      <c r="D41" s="76"/>
      <c r="E41" s="77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80"/>
      <c r="R41" s="78"/>
      <c r="S41" s="78"/>
      <c r="T41" s="78"/>
      <c r="U41" s="78"/>
      <c r="V41" s="78"/>
      <c r="W41" s="78"/>
      <c r="X41" s="79"/>
      <c r="Y41" s="78"/>
      <c r="Z41" s="78"/>
      <c r="AA41" s="78"/>
      <c r="AB41" s="78"/>
      <c r="AC41" s="80"/>
      <c r="AD41" s="26">
        <f t="shared" si="3"/>
        <v>0</v>
      </c>
      <c r="AE41" s="27">
        <f t="shared" si="1"/>
        <v>0</v>
      </c>
      <c r="AF41" s="29" t="e">
        <f t="shared" si="2"/>
        <v>#DIV/0!</v>
      </c>
      <c r="AG41" s="24">
        <f>AD40+AD41</f>
        <v>0</v>
      </c>
      <c r="AH41" s="25">
        <f>AE40+AE41</f>
        <v>0</v>
      </c>
      <c r="AI41" s="29" t="e">
        <f>AG41/AH41</f>
        <v>#DIV/0!</v>
      </c>
    </row>
    <row r="42" spans="1:35" ht="13.5" thickBot="1">
      <c r="A42" s="38" t="s">
        <v>41</v>
      </c>
      <c r="B42" s="64"/>
      <c r="C42" s="64"/>
      <c r="D42" s="65"/>
      <c r="E42" s="66"/>
      <c r="F42" s="54"/>
      <c r="G42" s="54"/>
      <c r="H42" s="54"/>
      <c r="I42" s="54"/>
      <c r="J42" s="54"/>
      <c r="K42" s="54"/>
      <c r="L42" s="67"/>
      <c r="M42" s="54"/>
      <c r="N42" s="54"/>
      <c r="O42" s="54"/>
      <c r="P42" s="54"/>
      <c r="Q42" s="68"/>
      <c r="R42" s="54"/>
      <c r="S42" s="54"/>
      <c r="T42" s="54"/>
      <c r="U42" s="54"/>
      <c r="V42" s="54"/>
      <c r="W42" s="54"/>
      <c r="X42" s="67"/>
      <c r="Y42" s="54"/>
      <c r="Z42" s="54"/>
      <c r="AA42" s="54"/>
      <c r="AB42" s="54"/>
      <c r="AC42" s="68"/>
      <c r="AD42" s="26">
        <f t="shared" si="3"/>
        <v>0</v>
      </c>
      <c r="AE42" s="27">
        <f t="shared" si="1"/>
        <v>0</v>
      </c>
      <c r="AF42" s="28" t="e">
        <f t="shared" si="2"/>
        <v>#DIV/0!</v>
      </c>
      <c r="AG42" s="26">
        <f>AD42+AD43</f>
        <v>0</v>
      </c>
      <c r="AH42" s="32"/>
      <c r="AI42" s="28"/>
    </row>
    <row r="43" spans="1:35" ht="13.5" thickBot="1">
      <c r="A43" s="38"/>
      <c r="B43" s="64"/>
      <c r="C43" s="64"/>
      <c r="D43" s="65"/>
      <c r="E43" s="66"/>
      <c r="F43" s="54"/>
      <c r="G43" s="54"/>
      <c r="H43" s="54"/>
      <c r="I43" s="54"/>
      <c r="J43" s="54"/>
      <c r="K43" s="54"/>
      <c r="L43" s="67"/>
      <c r="M43" s="54"/>
      <c r="N43" s="54"/>
      <c r="O43" s="54"/>
      <c r="P43" s="54"/>
      <c r="Q43" s="68"/>
      <c r="R43" s="54"/>
      <c r="S43" s="54"/>
      <c r="T43" s="54"/>
      <c r="U43" s="54"/>
      <c r="V43" s="54"/>
      <c r="W43" s="54"/>
      <c r="X43" s="67"/>
      <c r="Y43" s="54"/>
      <c r="Z43" s="54"/>
      <c r="AA43" s="54"/>
      <c r="AB43" s="54"/>
      <c r="AC43" s="68"/>
      <c r="AD43" s="26">
        <f t="shared" si="3"/>
        <v>0</v>
      </c>
      <c r="AE43" s="27">
        <f t="shared" si="1"/>
        <v>0</v>
      </c>
      <c r="AF43" s="29" t="e">
        <f t="shared" si="2"/>
        <v>#DIV/0!</v>
      </c>
      <c r="AG43" s="34">
        <f>AD42+AD43</f>
        <v>0</v>
      </c>
      <c r="AH43" s="36">
        <f>AE42+AE43</f>
        <v>0</v>
      </c>
      <c r="AI43" s="37" t="e">
        <f>AG43/AH43</f>
        <v>#DIV/0!</v>
      </c>
    </row>
    <row r="44" spans="1:35" ht="13.5" thickBot="1">
      <c r="A44" s="42" t="s">
        <v>42</v>
      </c>
      <c r="B44" s="69"/>
      <c r="C44" s="69"/>
      <c r="D44" s="70"/>
      <c r="E44" s="71"/>
      <c r="F44" s="72"/>
      <c r="G44" s="72"/>
      <c r="H44" s="72"/>
      <c r="I44" s="72"/>
      <c r="J44" s="72"/>
      <c r="K44" s="72"/>
      <c r="L44" s="73"/>
      <c r="M44" s="72"/>
      <c r="N44" s="72"/>
      <c r="O44" s="72"/>
      <c r="P44" s="72"/>
      <c r="Q44" s="74"/>
      <c r="R44" s="72"/>
      <c r="S44" s="72"/>
      <c r="T44" s="72"/>
      <c r="U44" s="72"/>
      <c r="V44" s="72"/>
      <c r="W44" s="72"/>
      <c r="X44" s="73"/>
      <c r="Y44" s="72"/>
      <c r="Z44" s="72"/>
      <c r="AA44" s="72"/>
      <c r="AB44" s="72"/>
      <c r="AC44" s="74"/>
      <c r="AD44" s="26">
        <f t="shared" si="3"/>
        <v>0</v>
      </c>
      <c r="AE44" s="27">
        <f t="shared" si="1"/>
        <v>0</v>
      </c>
      <c r="AF44" s="28" t="e">
        <f t="shared" si="2"/>
        <v>#DIV/0!</v>
      </c>
      <c r="AG44" s="26">
        <f>AD44+AD45</f>
        <v>0</v>
      </c>
      <c r="AH44" s="31"/>
      <c r="AI44" s="28"/>
    </row>
    <row r="45" spans="1:35" ht="13.5" thickBot="1">
      <c r="A45" s="43"/>
      <c r="B45" s="75"/>
      <c r="C45" s="75"/>
      <c r="D45" s="76"/>
      <c r="E45" s="77"/>
      <c r="F45" s="78"/>
      <c r="G45" s="78"/>
      <c r="H45" s="78"/>
      <c r="I45" s="78"/>
      <c r="J45" s="78"/>
      <c r="K45" s="78"/>
      <c r="L45" s="79"/>
      <c r="M45" s="78"/>
      <c r="N45" s="78"/>
      <c r="O45" s="78"/>
      <c r="P45" s="78"/>
      <c r="Q45" s="80"/>
      <c r="R45" s="78"/>
      <c r="S45" s="78"/>
      <c r="T45" s="78"/>
      <c r="U45" s="78"/>
      <c r="V45" s="78"/>
      <c r="W45" s="78"/>
      <c r="X45" s="79"/>
      <c r="Y45" s="78"/>
      <c r="Z45" s="78"/>
      <c r="AA45" s="78"/>
      <c r="AB45" s="78"/>
      <c r="AC45" s="80"/>
      <c r="AD45" s="26">
        <f t="shared" si="3"/>
        <v>0</v>
      </c>
      <c r="AE45" s="27">
        <f t="shared" si="1"/>
        <v>0</v>
      </c>
      <c r="AF45" s="37" t="e">
        <f t="shared" si="2"/>
        <v>#DIV/0!</v>
      </c>
      <c r="AG45" s="34">
        <f>AD44+AD45</f>
        <v>0</v>
      </c>
      <c r="AH45" s="35">
        <f>AE44+AE45</f>
        <v>0</v>
      </c>
      <c r="AI45" s="37" t="e">
        <f>AG45/AH45</f>
        <v>#DIV/0!</v>
      </c>
    </row>
    <row r="46" spans="1:35" ht="13.5" thickBot="1">
      <c r="A46" s="42" t="s">
        <v>43</v>
      </c>
      <c r="B46" s="69"/>
      <c r="C46" s="69"/>
      <c r="D46" s="70"/>
      <c r="E46" s="71"/>
      <c r="F46" s="72"/>
      <c r="G46" s="72"/>
      <c r="H46" s="72"/>
      <c r="I46" s="72"/>
      <c r="J46" s="72"/>
      <c r="K46" s="72"/>
      <c r="L46" s="73"/>
      <c r="M46" s="72"/>
      <c r="N46" s="72"/>
      <c r="O46" s="72"/>
      <c r="P46" s="72"/>
      <c r="Q46" s="74"/>
      <c r="R46" s="72"/>
      <c r="S46" s="72"/>
      <c r="T46" s="72"/>
      <c r="U46" s="72"/>
      <c r="V46" s="72"/>
      <c r="W46" s="72"/>
      <c r="X46" s="73"/>
      <c r="Y46" s="72"/>
      <c r="Z46" s="72"/>
      <c r="AA46" s="72"/>
      <c r="AB46" s="72"/>
      <c r="AC46" s="74"/>
      <c r="AD46" s="26">
        <f t="shared" si="3"/>
        <v>0</v>
      </c>
      <c r="AE46" s="27">
        <f t="shared" si="1"/>
        <v>0</v>
      </c>
      <c r="AF46" s="28" t="e">
        <f>AD46/AE46</f>
        <v>#DIV/0!</v>
      </c>
      <c r="AG46" s="26">
        <f>AD46+AD47</f>
        <v>0</v>
      </c>
      <c r="AH46" s="31"/>
      <c r="AI46" s="28"/>
    </row>
    <row r="47" spans="1:35" ht="13.5" thickBot="1">
      <c r="A47" s="43"/>
      <c r="B47" s="75"/>
      <c r="C47" s="75"/>
      <c r="D47" s="76"/>
      <c r="E47" s="77"/>
      <c r="F47" s="78"/>
      <c r="G47" s="78"/>
      <c r="H47" s="78"/>
      <c r="I47" s="78"/>
      <c r="J47" s="78"/>
      <c r="K47" s="78"/>
      <c r="L47" s="79"/>
      <c r="M47" s="78"/>
      <c r="N47" s="78"/>
      <c r="O47" s="78"/>
      <c r="P47" s="78"/>
      <c r="Q47" s="80"/>
      <c r="R47" s="78"/>
      <c r="S47" s="78"/>
      <c r="T47" s="78"/>
      <c r="U47" s="78"/>
      <c r="V47" s="78"/>
      <c r="W47" s="78"/>
      <c r="X47" s="79"/>
      <c r="Y47" s="78"/>
      <c r="Z47" s="78"/>
      <c r="AA47" s="78"/>
      <c r="AB47" s="78"/>
      <c r="AC47" s="80"/>
      <c r="AD47" s="41">
        <f t="shared" si="3"/>
        <v>0</v>
      </c>
      <c r="AE47" s="41">
        <f t="shared" si="1"/>
        <v>0</v>
      </c>
      <c r="AF47" s="37" t="e">
        <f>AD47/AE47</f>
        <v>#DIV/0!</v>
      </c>
      <c r="AG47" s="34">
        <f>AD46+AD47</f>
        <v>0</v>
      </c>
      <c r="AH47" s="35">
        <f>AE46+AE47</f>
        <v>0</v>
      </c>
      <c r="AI47" s="37" t="e">
        <f>AG47/AH47</f>
        <v>#DIV/0!</v>
      </c>
    </row>
    <row r="48" spans="1:35" ht="12.75">
      <c r="A48" s="5"/>
      <c r="B48" s="23"/>
      <c r="C48" s="23"/>
      <c r="D48" s="2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53"/>
      <c r="AG48" s="25"/>
      <c r="AH48" s="25"/>
      <c r="AI48" s="5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8"/>
  <sheetViews>
    <sheetView tabSelected="1" workbookViewId="0" topLeftCell="A1">
      <selection activeCell="Y20" sqref="Y20"/>
    </sheetView>
  </sheetViews>
  <sheetFormatPr defaultColWidth="11.421875" defaultRowHeight="12.75"/>
  <cols>
    <col min="1" max="1" width="5.140625" style="0" customWidth="1"/>
    <col min="2" max="2" width="10.140625" style="0" customWidth="1"/>
    <col min="3" max="3" width="8.57421875" style="0" customWidth="1"/>
    <col min="5" max="5" width="5.00390625" style="0" customWidth="1"/>
    <col min="6" max="29" width="4.7109375" style="0" customWidth="1"/>
    <col min="30" max="30" width="5.28125" style="0" customWidth="1"/>
    <col min="31" max="31" width="6.7109375" style="0" customWidth="1"/>
    <col min="32" max="32" width="6.57421875" style="0" customWidth="1"/>
    <col min="33" max="33" width="5.140625" style="0" customWidth="1"/>
    <col min="34" max="34" width="3.8515625" style="0" customWidth="1"/>
    <col min="35" max="35" width="6.140625" style="0" customWidth="1"/>
  </cols>
  <sheetData>
    <row r="1" spans="1:3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1:35" ht="27.75">
      <c r="A3" s="4"/>
      <c r="B3" s="5"/>
      <c r="C3" s="5"/>
      <c r="D3" s="7" t="s">
        <v>58</v>
      </c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35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ht="12.75">
      <c r="A5" s="4"/>
      <c r="B5" s="5"/>
      <c r="C5" s="5"/>
      <c r="D5" s="5"/>
      <c r="E5" s="5"/>
      <c r="F5" s="11" t="s">
        <v>59</v>
      </c>
      <c r="G5" s="12"/>
      <c r="H5" s="2"/>
      <c r="I5" s="2"/>
      <c r="J5" s="2"/>
      <c r="K5" s="2"/>
      <c r="L5" s="11" t="s">
        <v>61</v>
      </c>
      <c r="M5" s="2"/>
      <c r="N5" s="2"/>
      <c r="O5" s="2"/>
      <c r="P5" s="2"/>
      <c r="Q5" s="3"/>
      <c r="R5" s="12" t="s">
        <v>63</v>
      </c>
      <c r="S5" s="2"/>
      <c r="T5" s="2"/>
      <c r="U5" s="2"/>
      <c r="V5" s="2"/>
      <c r="W5" s="2"/>
      <c r="X5" s="44" t="s">
        <v>212</v>
      </c>
      <c r="Y5" s="45"/>
      <c r="Z5" s="45"/>
      <c r="AA5" s="45"/>
      <c r="AB5" s="45"/>
      <c r="AC5" s="46"/>
      <c r="AD5" s="50" t="s">
        <v>68</v>
      </c>
      <c r="AE5" s="51"/>
      <c r="AF5" s="51"/>
      <c r="AG5" s="51"/>
      <c r="AH5" s="51"/>
      <c r="AI5" s="52"/>
    </row>
    <row r="6" spans="1:35" ht="13.5" thickBot="1">
      <c r="A6" s="4"/>
      <c r="B6" s="5"/>
      <c r="C6" s="5"/>
      <c r="D6" s="5"/>
      <c r="E6" s="5"/>
      <c r="F6" s="13" t="s">
        <v>67</v>
      </c>
      <c r="G6" s="14"/>
      <c r="H6" s="9"/>
      <c r="I6" s="9"/>
      <c r="J6" s="9"/>
      <c r="K6" s="9"/>
      <c r="L6" s="13" t="s">
        <v>60</v>
      </c>
      <c r="M6" s="9"/>
      <c r="N6" s="9"/>
      <c r="O6" s="9"/>
      <c r="P6" s="9"/>
      <c r="Q6" s="10"/>
      <c r="R6" s="14" t="s">
        <v>211</v>
      </c>
      <c r="S6" s="9"/>
      <c r="T6" s="9"/>
      <c r="U6" s="9"/>
      <c r="V6" s="9"/>
      <c r="W6" s="9"/>
      <c r="X6" s="47" t="s">
        <v>213</v>
      </c>
      <c r="Y6" s="48"/>
      <c r="Z6" s="48"/>
      <c r="AA6" s="48"/>
      <c r="AB6" s="48"/>
      <c r="AC6" s="49"/>
      <c r="AD6" s="51"/>
      <c r="AE6" s="51"/>
      <c r="AF6" s="51"/>
      <c r="AG6" s="51"/>
      <c r="AH6" s="51"/>
      <c r="AI6" s="52"/>
    </row>
    <row r="7" spans="1:35" ht="13.5" thickBot="1">
      <c r="A7" s="15" t="s">
        <v>0</v>
      </c>
      <c r="B7" s="16" t="s">
        <v>45</v>
      </c>
      <c r="C7" s="16" t="s">
        <v>46</v>
      </c>
      <c r="D7" s="17" t="s">
        <v>1</v>
      </c>
      <c r="E7" s="16" t="s">
        <v>28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17</v>
      </c>
      <c r="K7" s="18" t="s">
        <v>18</v>
      </c>
      <c r="L7" s="19" t="s">
        <v>19</v>
      </c>
      <c r="M7" s="18" t="s">
        <v>29</v>
      </c>
      <c r="N7" s="18" t="s">
        <v>20</v>
      </c>
      <c r="O7" s="18" t="s">
        <v>30</v>
      </c>
      <c r="P7" s="18" t="s">
        <v>21</v>
      </c>
      <c r="Q7" s="20" t="s">
        <v>31</v>
      </c>
      <c r="R7" s="18" t="s">
        <v>32</v>
      </c>
      <c r="S7" s="18" t="s">
        <v>47</v>
      </c>
      <c r="T7" s="18" t="s">
        <v>33</v>
      </c>
      <c r="U7" s="18" t="s">
        <v>48</v>
      </c>
      <c r="V7" s="18" t="s">
        <v>34</v>
      </c>
      <c r="W7" s="18" t="s">
        <v>49</v>
      </c>
      <c r="X7" s="19" t="s">
        <v>50</v>
      </c>
      <c r="Y7" s="18" t="s">
        <v>51</v>
      </c>
      <c r="Z7" s="18" t="s">
        <v>52</v>
      </c>
      <c r="AA7" s="18" t="s">
        <v>53</v>
      </c>
      <c r="AB7" s="18" t="s">
        <v>54</v>
      </c>
      <c r="AC7" s="20" t="s">
        <v>55</v>
      </c>
      <c r="AD7" s="21" t="s">
        <v>24</v>
      </c>
      <c r="AE7" s="18" t="s">
        <v>22</v>
      </c>
      <c r="AF7" s="21" t="s">
        <v>23</v>
      </c>
      <c r="AG7" s="21" t="s">
        <v>25</v>
      </c>
      <c r="AH7" s="18" t="s">
        <v>26</v>
      </c>
      <c r="AI7" s="21" t="s">
        <v>27</v>
      </c>
    </row>
    <row r="8" spans="1:35" ht="13.5" thickBot="1">
      <c r="A8" s="22" t="s">
        <v>6</v>
      </c>
      <c r="B8" s="64" t="s">
        <v>121</v>
      </c>
      <c r="C8" s="64" t="s">
        <v>122</v>
      </c>
      <c r="D8" s="65" t="s">
        <v>123</v>
      </c>
      <c r="E8" s="66">
        <v>12755</v>
      </c>
      <c r="F8" s="54">
        <v>177</v>
      </c>
      <c r="G8" s="54">
        <v>168</v>
      </c>
      <c r="H8" s="54">
        <v>170</v>
      </c>
      <c r="I8" s="54">
        <v>146</v>
      </c>
      <c r="J8" s="54">
        <v>167</v>
      </c>
      <c r="K8" s="54">
        <v>178</v>
      </c>
      <c r="L8" s="67">
        <v>199</v>
      </c>
      <c r="M8" s="54">
        <v>125</v>
      </c>
      <c r="N8" s="54">
        <v>187</v>
      </c>
      <c r="O8" s="54">
        <v>140</v>
      </c>
      <c r="P8" s="54">
        <v>200</v>
      </c>
      <c r="Q8" s="68">
        <v>180</v>
      </c>
      <c r="R8" s="54">
        <v>125</v>
      </c>
      <c r="S8" s="54">
        <v>152</v>
      </c>
      <c r="T8" s="54">
        <v>157</v>
      </c>
      <c r="U8" s="54">
        <v>111</v>
      </c>
      <c r="V8" s="54">
        <v>205</v>
      </c>
      <c r="W8" s="54">
        <v>128</v>
      </c>
      <c r="X8" s="67">
        <v>179</v>
      </c>
      <c r="Y8" s="54">
        <v>190</v>
      </c>
      <c r="Z8" s="54">
        <v>156</v>
      </c>
      <c r="AA8" s="54">
        <v>158</v>
      </c>
      <c r="AB8" s="54">
        <v>176</v>
      </c>
      <c r="AC8" s="68">
        <v>158</v>
      </c>
      <c r="AD8" s="26">
        <f aca="true" t="shared" si="0" ref="AD8:AD13">F8+G8+H8+I8+J8+K8+L8+M8+N8+O8+P8+Q8+R8+S8+T8+U8+V8+W8+X8+Y8+Z8+AA8+AB8+AC8</f>
        <v>3932</v>
      </c>
      <c r="AE8" s="27">
        <f>IF(F8&gt;0,1)+IF(G8&gt;0,1)+IF(H8&gt;0,1)+IF(I8&gt;0,1)+IF(J8&gt;0,1)+IF(K8&gt;0,1)+IF(L8&gt;0,1)+IF(M8&gt;0,1)+IF(N8&gt;0,1)+IF(O8&gt;0,1)+IF(P8&gt;0,1)+IF(Q8&gt;0,1)+IF(R8&gt;0,1)+IF(S8&gt;0,1)+IF(T8&gt;0,1)+IF(U8&gt;0,1)+IF(V8&gt;0,1)+IF(W8&gt;0,1)+IF(X8&gt;0,1)+IF(Y8&gt;0,1)+IF(Z8&gt;0,1)+IF(AA8&gt;0,1)+IF(AB8&gt;0,1)+IF(AC8&gt;0,1)</f>
        <v>24</v>
      </c>
      <c r="AF8" s="28">
        <f aca="true" t="shared" si="1" ref="AF8:AF45">AD8/AE8</f>
        <v>163.83333333333334</v>
      </c>
      <c r="AG8" s="24">
        <f>AD8+AD9</f>
        <v>7782</v>
      </c>
      <c r="AH8" s="25"/>
      <c r="AI8" s="29"/>
    </row>
    <row r="9" spans="1:35" ht="13.5" thickBot="1">
      <c r="A9" s="22"/>
      <c r="B9" s="64" t="s">
        <v>124</v>
      </c>
      <c r="C9" s="64" t="s">
        <v>125</v>
      </c>
      <c r="D9" s="65" t="s">
        <v>110</v>
      </c>
      <c r="E9" s="66">
        <v>28362</v>
      </c>
      <c r="F9" s="54">
        <v>161</v>
      </c>
      <c r="G9" s="54">
        <v>199</v>
      </c>
      <c r="H9" s="54">
        <v>133</v>
      </c>
      <c r="I9" s="54">
        <v>165</v>
      </c>
      <c r="J9" s="54">
        <v>191</v>
      </c>
      <c r="K9" s="54">
        <v>166</v>
      </c>
      <c r="L9" s="67">
        <v>146</v>
      </c>
      <c r="M9" s="54">
        <v>171</v>
      </c>
      <c r="N9" s="54">
        <v>181</v>
      </c>
      <c r="O9" s="54">
        <v>151</v>
      </c>
      <c r="P9" s="54">
        <v>156</v>
      </c>
      <c r="Q9" s="68">
        <v>159</v>
      </c>
      <c r="R9" s="54">
        <v>146</v>
      </c>
      <c r="S9" s="54">
        <v>129</v>
      </c>
      <c r="T9" s="54">
        <v>110</v>
      </c>
      <c r="U9" s="54">
        <v>154</v>
      </c>
      <c r="V9" s="54">
        <v>182</v>
      </c>
      <c r="W9" s="54">
        <v>135</v>
      </c>
      <c r="X9" s="67">
        <v>152</v>
      </c>
      <c r="Y9" s="54">
        <v>195</v>
      </c>
      <c r="Z9" s="54">
        <v>149</v>
      </c>
      <c r="AA9" s="54">
        <v>147</v>
      </c>
      <c r="AB9" s="54">
        <v>192</v>
      </c>
      <c r="AC9" s="68">
        <v>180</v>
      </c>
      <c r="AD9" s="26">
        <f t="shared" si="0"/>
        <v>3850</v>
      </c>
      <c r="AE9" s="27">
        <f aca="true" t="shared" si="2" ref="AE9:AE47">IF(F9&gt;0,1)+IF(G9&gt;0,1)+IF(H9&gt;0,1)+IF(I9&gt;0,1)+IF(J9&gt;0,1)+IF(K9&gt;0,1)+IF(L9&gt;0,1)+IF(M9&gt;0,1)+IF(N9&gt;0,1)+IF(O9&gt;0,1)+IF(P9&gt;0,1)+IF(Q9&gt;0,1)+IF(R9&gt;0,1)+IF(S9&gt;0,1)+IF(T9&gt;0,1)+IF(U9&gt;0,1)+IF(V9&gt;0,1)+IF(W9&gt;0,1)+IF(X9&gt;0,1)+IF(Y9&gt;0,1)+IF(Z9&gt;0,1)+IF(AA9&gt;0,1)+IF(AB9&gt;0,1)+IF(AC9&gt;0,1)</f>
        <v>24</v>
      </c>
      <c r="AF9" s="29">
        <f t="shared" si="1"/>
        <v>160.41666666666666</v>
      </c>
      <c r="AG9" s="24">
        <f>AD8+AD9</f>
        <v>7782</v>
      </c>
      <c r="AH9" s="25">
        <f>AE8+AE9</f>
        <v>48</v>
      </c>
      <c r="AI9" s="29">
        <f>AG9/AH9</f>
        <v>162.125</v>
      </c>
    </row>
    <row r="10" spans="1:35" ht="13.5" thickBot="1">
      <c r="A10" s="30" t="s">
        <v>7</v>
      </c>
      <c r="B10" s="69" t="s">
        <v>126</v>
      </c>
      <c r="C10" s="69" t="s">
        <v>127</v>
      </c>
      <c r="D10" s="70" t="s">
        <v>76</v>
      </c>
      <c r="E10" s="71">
        <v>12620</v>
      </c>
      <c r="F10" s="72">
        <v>154</v>
      </c>
      <c r="G10" s="72">
        <v>132</v>
      </c>
      <c r="H10" s="72">
        <v>143</v>
      </c>
      <c r="I10" s="72">
        <v>123</v>
      </c>
      <c r="J10" s="72">
        <v>173</v>
      </c>
      <c r="K10" s="72">
        <v>156</v>
      </c>
      <c r="L10" s="73">
        <v>156</v>
      </c>
      <c r="M10" s="72">
        <v>162</v>
      </c>
      <c r="N10" s="72">
        <v>144</v>
      </c>
      <c r="O10" s="72">
        <v>132</v>
      </c>
      <c r="P10" s="72">
        <v>149</v>
      </c>
      <c r="Q10" s="74">
        <v>143</v>
      </c>
      <c r="R10" s="72">
        <v>130</v>
      </c>
      <c r="S10" s="72">
        <v>146</v>
      </c>
      <c r="T10" s="72">
        <v>180</v>
      </c>
      <c r="U10" s="72">
        <v>164</v>
      </c>
      <c r="V10" s="72">
        <v>171</v>
      </c>
      <c r="W10" s="72">
        <v>157</v>
      </c>
      <c r="X10" s="73">
        <v>159</v>
      </c>
      <c r="Y10" s="72">
        <v>160</v>
      </c>
      <c r="Z10" s="72">
        <v>169</v>
      </c>
      <c r="AA10" s="72">
        <v>159</v>
      </c>
      <c r="AB10" s="72">
        <v>144</v>
      </c>
      <c r="AC10" s="74">
        <v>168</v>
      </c>
      <c r="AD10" s="26">
        <f t="shared" si="0"/>
        <v>3674</v>
      </c>
      <c r="AE10" s="27">
        <f t="shared" si="2"/>
        <v>24</v>
      </c>
      <c r="AF10" s="28">
        <f t="shared" si="1"/>
        <v>153.08333333333334</v>
      </c>
      <c r="AG10" s="26">
        <f>AD10+AD11</f>
        <v>6529</v>
      </c>
      <c r="AH10" s="32"/>
      <c r="AI10" s="28"/>
    </row>
    <row r="11" spans="1:35" ht="13.5" thickBot="1">
      <c r="A11" s="33"/>
      <c r="B11" s="75" t="s">
        <v>128</v>
      </c>
      <c r="C11" s="75" t="s">
        <v>129</v>
      </c>
      <c r="D11" s="76" t="s">
        <v>110</v>
      </c>
      <c r="E11" s="77">
        <v>12743</v>
      </c>
      <c r="F11" s="78">
        <v>0</v>
      </c>
      <c r="G11" s="78">
        <v>0</v>
      </c>
      <c r="H11" s="78">
        <v>40</v>
      </c>
      <c r="I11" s="78">
        <v>110</v>
      </c>
      <c r="J11" s="78">
        <v>123</v>
      </c>
      <c r="K11" s="78">
        <v>145</v>
      </c>
      <c r="L11" s="79">
        <v>153</v>
      </c>
      <c r="M11" s="78">
        <v>127</v>
      </c>
      <c r="N11" s="78">
        <v>109</v>
      </c>
      <c r="O11" s="78">
        <v>124</v>
      </c>
      <c r="P11" s="78">
        <v>146</v>
      </c>
      <c r="Q11" s="80">
        <v>104</v>
      </c>
      <c r="R11" s="78">
        <v>157</v>
      </c>
      <c r="S11" s="78">
        <v>146</v>
      </c>
      <c r="T11" s="78">
        <v>136</v>
      </c>
      <c r="U11" s="78">
        <v>127</v>
      </c>
      <c r="V11" s="78">
        <v>143</v>
      </c>
      <c r="W11" s="78">
        <v>139</v>
      </c>
      <c r="X11" s="79">
        <v>151</v>
      </c>
      <c r="Y11" s="78">
        <v>113</v>
      </c>
      <c r="Z11" s="78">
        <v>181</v>
      </c>
      <c r="AA11" s="78">
        <v>143</v>
      </c>
      <c r="AB11" s="78">
        <v>118</v>
      </c>
      <c r="AC11" s="80">
        <v>120</v>
      </c>
      <c r="AD11" s="26">
        <f t="shared" si="0"/>
        <v>2855</v>
      </c>
      <c r="AE11" s="27">
        <f t="shared" si="2"/>
        <v>22</v>
      </c>
      <c r="AF11" s="29">
        <f t="shared" si="1"/>
        <v>129.77272727272728</v>
      </c>
      <c r="AG11" s="34">
        <f>AD10+AD11</f>
        <v>6529</v>
      </c>
      <c r="AH11" s="36">
        <f>AE10+AE11</f>
        <v>46</v>
      </c>
      <c r="AI11" s="37">
        <f>AG11/AH11</f>
        <v>141.93478260869566</v>
      </c>
    </row>
    <row r="12" spans="1:35" ht="13.5" thickBot="1">
      <c r="A12" s="22" t="s">
        <v>8</v>
      </c>
      <c r="B12" s="64" t="s">
        <v>173</v>
      </c>
      <c r="C12" s="64" t="s">
        <v>174</v>
      </c>
      <c r="D12" s="65" t="s">
        <v>175</v>
      </c>
      <c r="E12" s="66">
        <v>28698</v>
      </c>
      <c r="F12" s="54">
        <v>110</v>
      </c>
      <c r="G12" s="54">
        <v>120</v>
      </c>
      <c r="H12" s="54">
        <v>136</v>
      </c>
      <c r="I12" s="54">
        <v>117</v>
      </c>
      <c r="J12" s="54">
        <v>124</v>
      </c>
      <c r="K12" s="54">
        <v>107</v>
      </c>
      <c r="L12" s="67">
        <v>120</v>
      </c>
      <c r="M12" s="54">
        <v>143</v>
      </c>
      <c r="N12" s="54">
        <v>185</v>
      </c>
      <c r="O12" s="54">
        <v>139</v>
      </c>
      <c r="P12" s="54">
        <v>107</v>
      </c>
      <c r="Q12" s="68">
        <v>131</v>
      </c>
      <c r="R12" s="54">
        <v>101</v>
      </c>
      <c r="S12" s="54">
        <v>131</v>
      </c>
      <c r="T12" s="54">
        <v>106</v>
      </c>
      <c r="U12" s="54">
        <v>131</v>
      </c>
      <c r="V12" s="54">
        <v>153</v>
      </c>
      <c r="W12" s="54">
        <v>105</v>
      </c>
      <c r="X12" s="67">
        <v>130</v>
      </c>
      <c r="Y12" s="54">
        <v>129</v>
      </c>
      <c r="Z12" s="54">
        <v>130</v>
      </c>
      <c r="AA12" s="54">
        <v>155</v>
      </c>
      <c r="AB12" s="54">
        <v>152</v>
      </c>
      <c r="AC12" s="68">
        <v>104</v>
      </c>
      <c r="AD12" s="26">
        <f t="shared" si="0"/>
        <v>3066</v>
      </c>
      <c r="AE12" s="27">
        <f t="shared" si="2"/>
        <v>24</v>
      </c>
      <c r="AF12" s="28">
        <f t="shared" si="1"/>
        <v>127.75</v>
      </c>
      <c r="AG12" s="24">
        <f>AD12+AD13</f>
        <v>5886</v>
      </c>
      <c r="AH12" s="25"/>
      <c r="AI12" s="29"/>
    </row>
    <row r="13" spans="1:35" ht="13.5" thickBot="1">
      <c r="A13" s="22"/>
      <c r="B13" s="64" t="s">
        <v>176</v>
      </c>
      <c r="C13" s="64" t="s">
        <v>177</v>
      </c>
      <c r="D13" s="65" t="s">
        <v>175</v>
      </c>
      <c r="E13" s="66">
        <v>28659</v>
      </c>
      <c r="F13" s="54">
        <v>91</v>
      </c>
      <c r="G13" s="54">
        <v>119</v>
      </c>
      <c r="H13" s="54">
        <v>88</v>
      </c>
      <c r="I13" s="54">
        <v>82</v>
      </c>
      <c r="J13" s="54">
        <v>124</v>
      </c>
      <c r="K13" s="54">
        <v>91</v>
      </c>
      <c r="L13" s="67">
        <v>123</v>
      </c>
      <c r="M13" s="54">
        <v>133</v>
      </c>
      <c r="N13" s="54">
        <v>118</v>
      </c>
      <c r="O13" s="54">
        <v>101</v>
      </c>
      <c r="P13" s="54">
        <v>121</v>
      </c>
      <c r="Q13" s="68">
        <v>126</v>
      </c>
      <c r="R13" s="54">
        <v>144</v>
      </c>
      <c r="S13" s="54">
        <v>108</v>
      </c>
      <c r="T13" s="54">
        <v>97</v>
      </c>
      <c r="U13" s="54">
        <v>133</v>
      </c>
      <c r="V13" s="54">
        <v>140</v>
      </c>
      <c r="W13" s="54">
        <v>146</v>
      </c>
      <c r="X13" s="67">
        <v>104</v>
      </c>
      <c r="Y13" s="54">
        <v>125</v>
      </c>
      <c r="Z13" s="54">
        <v>137</v>
      </c>
      <c r="AA13" s="54">
        <v>118</v>
      </c>
      <c r="AB13" s="54">
        <v>111</v>
      </c>
      <c r="AC13" s="68">
        <v>140</v>
      </c>
      <c r="AD13" s="26">
        <f t="shared" si="0"/>
        <v>2820</v>
      </c>
      <c r="AE13" s="27">
        <f t="shared" si="2"/>
        <v>24</v>
      </c>
      <c r="AF13" s="29">
        <f t="shared" si="1"/>
        <v>117.5</v>
      </c>
      <c r="AG13" s="24">
        <f>AD12+AD13</f>
        <v>5886</v>
      </c>
      <c r="AH13" s="25">
        <f>AE12+AE13</f>
        <v>48</v>
      </c>
      <c r="AI13" s="29">
        <f>AG13/AH13</f>
        <v>122.625</v>
      </c>
    </row>
    <row r="14" spans="1:35" ht="13.5" thickBot="1">
      <c r="A14" s="30" t="s">
        <v>9</v>
      </c>
      <c r="B14" s="69"/>
      <c r="C14" s="69"/>
      <c r="D14" s="70"/>
      <c r="E14" s="71"/>
      <c r="F14" s="72"/>
      <c r="G14" s="72"/>
      <c r="H14" s="72"/>
      <c r="I14" s="72"/>
      <c r="J14" s="72"/>
      <c r="K14" s="72"/>
      <c r="L14" s="73"/>
      <c r="M14" s="72"/>
      <c r="N14" s="72"/>
      <c r="O14" s="72"/>
      <c r="P14" s="72"/>
      <c r="Q14" s="74"/>
      <c r="R14" s="72"/>
      <c r="S14" s="72"/>
      <c r="T14" s="72"/>
      <c r="U14" s="72"/>
      <c r="V14" s="72"/>
      <c r="W14" s="72"/>
      <c r="X14" s="73"/>
      <c r="Y14" s="72"/>
      <c r="Z14" s="72"/>
      <c r="AA14" s="72"/>
      <c r="AB14" s="72"/>
      <c r="AC14" s="74"/>
      <c r="AD14" s="26">
        <f aca="true" t="shared" si="3" ref="AD14:AD47">F14+G14+H14+I14+J14+K14+L14+M14+N14+O14+P14+Q14+R15+S14+T14+U14+V14+W14+X14+Y14+Z14+AA14+AB14+AC14</f>
        <v>0</v>
      </c>
      <c r="AE14" s="27">
        <f t="shared" si="2"/>
        <v>0</v>
      </c>
      <c r="AF14" s="28" t="e">
        <f t="shared" si="1"/>
        <v>#DIV/0!</v>
      </c>
      <c r="AG14" s="26">
        <f>AD14+AD15</f>
        <v>0</v>
      </c>
      <c r="AH14" s="32"/>
      <c r="AI14" s="28"/>
    </row>
    <row r="15" spans="1:35" ht="13.5" thickBot="1">
      <c r="A15" s="33"/>
      <c r="B15" s="75"/>
      <c r="C15" s="75"/>
      <c r="D15" s="76"/>
      <c r="E15" s="77"/>
      <c r="F15" s="78"/>
      <c r="G15" s="78"/>
      <c r="H15" s="78"/>
      <c r="I15" s="78"/>
      <c r="J15" s="78"/>
      <c r="K15" s="78"/>
      <c r="L15" s="79"/>
      <c r="M15" s="78"/>
      <c r="N15" s="78"/>
      <c r="O15" s="78"/>
      <c r="P15" s="78"/>
      <c r="Q15" s="80"/>
      <c r="R15" s="78"/>
      <c r="S15" s="78"/>
      <c r="T15" s="78"/>
      <c r="U15" s="78"/>
      <c r="V15" s="78"/>
      <c r="W15" s="78"/>
      <c r="X15" s="79"/>
      <c r="Y15" s="78"/>
      <c r="Z15" s="78"/>
      <c r="AA15" s="78"/>
      <c r="AB15" s="78"/>
      <c r="AC15" s="80"/>
      <c r="AD15" s="26">
        <f t="shared" si="3"/>
        <v>0</v>
      </c>
      <c r="AE15" s="27">
        <f t="shared" si="2"/>
        <v>0</v>
      </c>
      <c r="AF15" s="29" t="e">
        <f t="shared" si="1"/>
        <v>#DIV/0!</v>
      </c>
      <c r="AG15" s="34">
        <f>AD14+AD15</f>
        <v>0</v>
      </c>
      <c r="AH15" s="36">
        <f>AE14+AE15</f>
        <v>0</v>
      </c>
      <c r="AI15" s="37" t="e">
        <f>AG15/AH15</f>
        <v>#DIV/0!</v>
      </c>
    </row>
    <row r="16" spans="1:35" ht="13.5" thickBot="1">
      <c r="A16" s="22" t="s">
        <v>10</v>
      </c>
      <c r="B16" s="64"/>
      <c r="C16" s="64"/>
      <c r="D16" s="65"/>
      <c r="E16" s="66"/>
      <c r="F16" s="54"/>
      <c r="G16" s="54"/>
      <c r="H16" s="54"/>
      <c r="I16" s="54"/>
      <c r="J16" s="54"/>
      <c r="K16" s="54"/>
      <c r="L16" s="67"/>
      <c r="M16" s="54"/>
      <c r="N16" s="54"/>
      <c r="O16" s="54"/>
      <c r="P16" s="54"/>
      <c r="Q16" s="68"/>
      <c r="R16" s="54"/>
      <c r="S16" s="54"/>
      <c r="T16" s="54"/>
      <c r="U16" s="54"/>
      <c r="V16" s="54"/>
      <c r="W16" s="54"/>
      <c r="X16" s="67"/>
      <c r="Y16" s="54"/>
      <c r="Z16" s="54"/>
      <c r="AA16" s="54"/>
      <c r="AB16" s="54"/>
      <c r="AC16" s="68"/>
      <c r="AD16" s="26">
        <f t="shared" si="3"/>
        <v>0</v>
      </c>
      <c r="AE16" s="27">
        <f t="shared" si="2"/>
        <v>0</v>
      </c>
      <c r="AF16" s="58" t="e">
        <f t="shared" si="1"/>
        <v>#DIV/0!</v>
      </c>
      <c r="AG16" s="55">
        <f>AD16+AD17</f>
        <v>0</v>
      </c>
      <c r="AH16" s="56"/>
      <c r="AI16" s="59"/>
    </row>
    <row r="17" spans="1:35" ht="13.5" thickBot="1">
      <c r="A17" s="22"/>
      <c r="B17" s="64"/>
      <c r="C17" s="64"/>
      <c r="D17" s="65"/>
      <c r="E17" s="66"/>
      <c r="F17" s="54"/>
      <c r="G17" s="54"/>
      <c r="H17" s="54"/>
      <c r="I17" s="54"/>
      <c r="J17" s="54"/>
      <c r="K17" s="54"/>
      <c r="L17" s="67"/>
      <c r="M17" s="54"/>
      <c r="N17" s="54"/>
      <c r="O17" s="54"/>
      <c r="P17" s="54"/>
      <c r="Q17" s="68"/>
      <c r="R17" s="54"/>
      <c r="S17" s="54"/>
      <c r="T17" s="54"/>
      <c r="U17" s="54"/>
      <c r="V17" s="54"/>
      <c r="W17" s="54"/>
      <c r="X17" s="67"/>
      <c r="Y17" s="54"/>
      <c r="Z17" s="54"/>
      <c r="AA17" s="54"/>
      <c r="AB17" s="54"/>
      <c r="AC17" s="68"/>
      <c r="AD17" s="26">
        <f t="shared" si="3"/>
        <v>0</v>
      </c>
      <c r="AE17" s="27">
        <f t="shared" si="2"/>
        <v>0</v>
      </c>
      <c r="AF17" s="59" t="e">
        <f t="shared" si="1"/>
        <v>#DIV/0!</v>
      </c>
      <c r="AG17" s="55">
        <f>AD16+AD17</f>
        <v>0</v>
      </c>
      <c r="AH17" s="56">
        <f>AE16+AE17</f>
        <v>0</v>
      </c>
      <c r="AI17" s="59" t="e">
        <f>AG17/AH17</f>
        <v>#DIV/0!</v>
      </c>
    </row>
    <row r="18" spans="1:35" ht="13.5" thickBot="1">
      <c r="A18" s="30" t="s">
        <v>11</v>
      </c>
      <c r="B18" s="69"/>
      <c r="C18" s="69"/>
      <c r="D18" s="70"/>
      <c r="E18" s="71"/>
      <c r="F18" s="72"/>
      <c r="G18" s="72"/>
      <c r="H18" s="72"/>
      <c r="I18" s="72"/>
      <c r="J18" s="72"/>
      <c r="K18" s="72"/>
      <c r="L18" s="73"/>
      <c r="M18" s="72"/>
      <c r="N18" s="72"/>
      <c r="O18" s="72"/>
      <c r="P18" s="72"/>
      <c r="Q18" s="74"/>
      <c r="R18" s="72"/>
      <c r="S18" s="72"/>
      <c r="T18" s="72"/>
      <c r="U18" s="72"/>
      <c r="V18" s="72"/>
      <c r="W18" s="72"/>
      <c r="X18" s="73"/>
      <c r="Y18" s="72"/>
      <c r="Z18" s="72"/>
      <c r="AA18" s="72"/>
      <c r="AB18" s="72"/>
      <c r="AC18" s="74"/>
      <c r="AD18" s="26">
        <f t="shared" si="3"/>
        <v>0</v>
      </c>
      <c r="AE18" s="27">
        <f t="shared" si="2"/>
        <v>0</v>
      </c>
      <c r="AF18" s="28" t="e">
        <f t="shared" si="1"/>
        <v>#DIV/0!</v>
      </c>
      <c r="AG18" s="26">
        <f>AD18+AD19</f>
        <v>0</v>
      </c>
      <c r="AH18" s="32"/>
      <c r="AI18" s="28"/>
    </row>
    <row r="19" spans="1:35" ht="13.5" thickBot="1">
      <c r="A19" s="33"/>
      <c r="B19" s="75"/>
      <c r="C19" s="75"/>
      <c r="D19" s="76"/>
      <c r="E19" s="77"/>
      <c r="F19" s="78"/>
      <c r="G19" s="78"/>
      <c r="H19" s="78"/>
      <c r="I19" s="78"/>
      <c r="J19" s="78"/>
      <c r="K19" s="78"/>
      <c r="L19" s="79"/>
      <c r="M19" s="78"/>
      <c r="N19" s="78"/>
      <c r="O19" s="78"/>
      <c r="P19" s="78"/>
      <c r="Q19" s="80"/>
      <c r="R19" s="78"/>
      <c r="S19" s="78"/>
      <c r="T19" s="78"/>
      <c r="U19" s="78"/>
      <c r="V19" s="78"/>
      <c r="W19" s="78"/>
      <c r="X19" s="79"/>
      <c r="Y19" s="78"/>
      <c r="Z19" s="78"/>
      <c r="AA19" s="78"/>
      <c r="AB19" s="78"/>
      <c r="AC19" s="80"/>
      <c r="AD19" s="26">
        <f t="shared" si="3"/>
        <v>0</v>
      </c>
      <c r="AE19" s="27">
        <f t="shared" si="2"/>
        <v>0</v>
      </c>
      <c r="AF19" s="29" t="e">
        <f t="shared" si="1"/>
        <v>#DIV/0!</v>
      </c>
      <c r="AG19" s="34">
        <f>AD18+AD19</f>
        <v>0</v>
      </c>
      <c r="AH19" s="36">
        <f>AE18+AE19</f>
        <v>0</v>
      </c>
      <c r="AI19" s="37" t="e">
        <f>AG19/AH19</f>
        <v>#DIV/0!</v>
      </c>
    </row>
    <row r="20" spans="1:35" ht="13.5" thickBot="1">
      <c r="A20" s="22" t="s">
        <v>12</v>
      </c>
      <c r="B20" s="64"/>
      <c r="C20" s="64"/>
      <c r="D20" s="65"/>
      <c r="E20" s="66"/>
      <c r="F20" s="54"/>
      <c r="G20" s="54"/>
      <c r="H20" s="54"/>
      <c r="I20" s="54"/>
      <c r="J20" s="54"/>
      <c r="K20" s="54"/>
      <c r="L20" s="67"/>
      <c r="M20" s="54"/>
      <c r="N20" s="54"/>
      <c r="O20" s="54"/>
      <c r="P20" s="54"/>
      <c r="Q20" s="68"/>
      <c r="R20" s="54"/>
      <c r="S20" s="54"/>
      <c r="T20" s="54"/>
      <c r="U20" s="54"/>
      <c r="V20" s="54"/>
      <c r="W20" s="54"/>
      <c r="X20" s="67"/>
      <c r="Y20" s="54"/>
      <c r="Z20" s="54"/>
      <c r="AA20" s="54"/>
      <c r="AB20" s="54"/>
      <c r="AC20" s="68"/>
      <c r="AD20" s="26">
        <f t="shared" si="3"/>
        <v>0</v>
      </c>
      <c r="AE20" s="27">
        <f t="shared" si="2"/>
        <v>0</v>
      </c>
      <c r="AF20" s="58" t="e">
        <f t="shared" si="1"/>
        <v>#DIV/0!</v>
      </c>
      <c r="AG20" s="55">
        <f>AD20+AD21</f>
        <v>0</v>
      </c>
      <c r="AH20" s="56"/>
      <c r="AI20" s="59"/>
    </row>
    <row r="21" spans="1:35" ht="13.5" thickBot="1">
      <c r="A21" s="22"/>
      <c r="B21" s="64"/>
      <c r="C21" s="64"/>
      <c r="D21" s="65"/>
      <c r="E21" s="66"/>
      <c r="F21" s="54"/>
      <c r="G21" s="54"/>
      <c r="H21" s="54"/>
      <c r="I21" s="54"/>
      <c r="J21" s="54"/>
      <c r="K21" s="54"/>
      <c r="L21" s="67"/>
      <c r="M21" s="54"/>
      <c r="N21" s="54"/>
      <c r="O21" s="54"/>
      <c r="P21" s="54"/>
      <c r="Q21" s="68"/>
      <c r="R21" s="54"/>
      <c r="S21" s="54"/>
      <c r="T21" s="54"/>
      <c r="U21" s="54"/>
      <c r="V21" s="54"/>
      <c r="W21" s="54"/>
      <c r="X21" s="67"/>
      <c r="Y21" s="54"/>
      <c r="Z21" s="54"/>
      <c r="AA21" s="54"/>
      <c r="AB21" s="54"/>
      <c r="AC21" s="68"/>
      <c r="AD21" s="26">
        <f t="shared" si="3"/>
        <v>0</v>
      </c>
      <c r="AE21" s="27">
        <f t="shared" si="2"/>
        <v>0</v>
      </c>
      <c r="AF21" s="59" t="e">
        <f t="shared" si="1"/>
        <v>#DIV/0!</v>
      </c>
      <c r="AG21" s="55">
        <f>AD20+AD21</f>
        <v>0</v>
      </c>
      <c r="AH21" s="56">
        <f>AE20+AE21</f>
        <v>0</v>
      </c>
      <c r="AI21" s="59" t="e">
        <f>AG21/AH21</f>
        <v>#DIV/0!</v>
      </c>
    </row>
    <row r="22" spans="1:35" ht="13.5" thickBot="1">
      <c r="A22" s="30" t="s">
        <v>13</v>
      </c>
      <c r="B22" s="69"/>
      <c r="C22" s="69"/>
      <c r="D22" s="70"/>
      <c r="E22" s="71"/>
      <c r="F22" s="72"/>
      <c r="G22" s="72"/>
      <c r="H22" s="72"/>
      <c r="I22" s="72"/>
      <c r="J22" s="72"/>
      <c r="K22" s="72"/>
      <c r="L22" s="73"/>
      <c r="M22" s="72"/>
      <c r="N22" s="72"/>
      <c r="O22" s="72"/>
      <c r="P22" s="72"/>
      <c r="Q22" s="74"/>
      <c r="R22" s="72"/>
      <c r="S22" s="72"/>
      <c r="T22" s="72"/>
      <c r="U22" s="72"/>
      <c r="V22" s="72"/>
      <c r="W22" s="72"/>
      <c r="X22" s="73"/>
      <c r="Y22" s="72"/>
      <c r="Z22" s="72"/>
      <c r="AA22" s="72"/>
      <c r="AB22" s="72"/>
      <c r="AC22" s="74"/>
      <c r="AD22" s="26">
        <f t="shared" si="3"/>
        <v>0</v>
      </c>
      <c r="AE22" s="27">
        <f t="shared" si="2"/>
        <v>0</v>
      </c>
      <c r="AF22" s="28" t="e">
        <f t="shared" si="1"/>
        <v>#DIV/0!</v>
      </c>
      <c r="AG22" s="26">
        <f>AD22+AD23</f>
        <v>0</v>
      </c>
      <c r="AH22" s="32"/>
      <c r="AI22" s="28"/>
    </row>
    <row r="23" spans="1:35" ht="13.5" thickBot="1">
      <c r="A23" s="33"/>
      <c r="B23" s="75"/>
      <c r="C23" s="75"/>
      <c r="D23" s="76"/>
      <c r="E23" s="77"/>
      <c r="F23" s="78"/>
      <c r="G23" s="78"/>
      <c r="H23" s="78"/>
      <c r="I23" s="78"/>
      <c r="J23" s="78"/>
      <c r="K23" s="78"/>
      <c r="L23" s="79"/>
      <c r="M23" s="78"/>
      <c r="N23" s="78"/>
      <c r="O23" s="78"/>
      <c r="P23" s="78"/>
      <c r="Q23" s="80"/>
      <c r="R23" s="78"/>
      <c r="S23" s="78"/>
      <c r="T23" s="78"/>
      <c r="U23" s="78"/>
      <c r="V23" s="78"/>
      <c r="W23" s="78"/>
      <c r="X23" s="79"/>
      <c r="Y23" s="78"/>
      <c r="Z23" s="78"/>
      <c r="AA23" s="78"/>
      <c r="AB23" s="78"/>
      <c r="AC23" s="80"/>
      <c r="AD23" s="26">
        <f t="shared" si="3"/>
        <v>0</v>
      </c>
      <c r="AE23" s="27">
        <f t="shared" si="2"/>
        <v>0</v>
      </c>
      <c r="AF23" s="29" t="e">
        <f t="shared" si="1"/>
        <v>#DIV/0!</v>
      </c>
      <c r="AG23" s="34">
        <f>AD22+AD23</f>
        <v>0</v>
      </c>
      <c r="AH23" s="36">
        <f>AE22+AE23</f>
        <v>0</v>
      </c>
      <c r="AI23" s="37" t="e">
        <f>AG23/AH23</f>
        <v>#DIV/0!</v>
      </c>
    </row>
    <row r="24" spans="1:35" ht="13.5" thickBot="1">
      <c r="A24" s="38" t="s">
        <v>14</v>
      </c>
      <c r="B24" s="64"/>
      <c r="C24" s="64"/>
      <c r="D24" s="65"/>
      <c r="E24" s="66"/>
      <c r="F24" s="54"/>
      <c r="G24" s="54"/>
      <c r="H24" s="54"/>
      <c r="I24" s="54"/>
      <c r="J24" s="54"/>
      <c r="K24" s="54"/>
      <c r="L24" s="67"/>
      <c r="M24" s="54"/>
      <c r="N24" s="54"/>
      <c r="O24" s="54"/>
      <c r="P24" s="54"/>
      <c r="Q24" s="68"/>
      <c r="R24" s="54"/>
      <c r="S24" s="54"/>
      <c r="T24" s="54"/>
      <c r="U24" s="54"/>
      <c r="V24" s="54"/>
      <c r="W24" s="54"/>
      <c r="X24" s="67"/>
      <c r="Y24" s="54"/>
      <c r="Z24" s="54"/>
      <c r="AA24" s="54"/>
      <c r="AB24" s="54"/>
      <c r="AC24" s="68"/>
      <c r="AD24" s="26">
        <f t="shared" si="3"/>
        <v>0</v>
      </c>
      <c r="AE24" s="27">
        <f t="shared" si="2"/>
        <v>0</v>
      </c>
      <c r="AF24" s="28" t="e">
        <f t="shared" si="1"/>
        <v>#DIV/0!</v>
      </c>
      <c r="AG24" s="24">
        <f>AD24+AD25</f>
        <v>0</v>
      </c>
      <c r="AH24" s="25"/>
      <c r="AI24" s="29"/>
    </row>
    <row r="25" spans="1:35" ht="13.5" thickBot="1">
      <c r="A25" s="38"/>
      <c r="B25" s="64"/>
      <c r="C25" s="64"/>
      <c r="D25" s="65"/>
      <c r="E25" s="66"/>
      <c r="F25" s="54"/>
      <c r="G25" s="54"/>
      <c r="H25" s="54"/>
      <c r="I25" s="54"/>
      <c r="J25" s="54"/>
      <c r="K25" s="54"/>
      <c r="L25" s="67"/>
      <c r="M25" s="54"/>
      <c r="N25" s="54"/>
      <c r="O25" s="54"/>
      <c r="P25" s="54"/>
      <c r="Q25" s="68"/>
      <c r="R25" s="54"/>
      <c r="S25" s="54"/>
      <c r="T25" s="54"/>
      <c r="U25" s="54"/>
      <c r="V25" s="54"/>
      <c r="W25" s="54"/>
      <c r="X25" s="67"/>
      <c r="Y25" s="54"/>
      <c r="Z25" s="54"/>
      <c r="AA25" s="54"/>
      <c r="AB25" s="54"/>
      <c r="AC25" s="68"/>
      <c r="AD25" s="26">
        <f t="shared" si="3"/>
        <v>0</v>
      </c>
      <c r="AE25" s="27">
        <f t="shared" si="2"/>
        <v>0</v>
      </c>
      <c r="AF25" s="29" t="e">
        <f t="shared" si="1"/>
        <v>#DIV/0!</v>
      </c>
      <c r="AG25" s="24">
        <f>AD24+AD25</f>
        <v>0</v>
      </c>
      <c r="AH25" s="25">
        <f>AE24+AE25</f>
        <v>0</v>
      </c>
      <c r="AI25" s="29" t="e">
        <f>AG25/AH25</f>
        <v>#DIV/0!</v>
      </c>
    </row>
    <row r="26" spans="1:35" ht="13.5" thickBot="1">
      <c r="A26" s="39" t="s">
        <v>15</v>
      </c>
      <c r="B26" s="69"/>
      <c r="C26" s="69"/>
      <c r="D26" s="70"/>
      <c r="E26" s="71"/>
      <c r="F26" s="72"/>
      <c r="G26" s="72"/>
      <c r="H26" s="72"/>
      <c r="I26" s="72"/>
      <c r="J26" s="72"/>
      <c r="K26" s="72"/>
      <c r="L26" s="73"/>
      <c r="M26" s="72"/>
      <c r="N26" s="72"/>
      <c r="O26" s="72"/>
      <c r="P26" s="72"/>
      <c r="Q26" s="74"/>
      <c r="R26" s="72"/>
      <c r="S26" s="72"/>
      <c r="T26" s="72"/>
      <c r="U26" s="72"/>
      <c r="V26" s="72"/>
      <c r="W26" s="72"/>
      <c r="X26" s="73"/>
      <c r="Y26" s="72"/>
      <c r="Z26" s="72"/>
      <c r="AA26" s="72"/>
      <c r="AB26" s="72"/>
      <c r="AC26" s="74"/>
      <c r="AD26" s="26">
        <f t="shared" si="3"/>
        <v>0</v>
      </c>
      <c r="AE26" s="27">
        <f t="shared" si="2"/>
        <v>0</v>
      </c>
      <c r="AF26" s="28" t="e">
        <f t="shared" si="1"/>
        <v>#DIV/0!</v>
      </c>
      <c r="AG26" s="26">
        <f>AD26+AD27</f>
        <v>0</v>
      </c>
      <c r="AH26" s="32"/>
      <c r="AI26" s="28"/>
    </row>
    <row r="27" spans="1:35" ht="13.5" thickBot="1">
      <c r="A27" s="40"/>
      <c r="B27" s="75"/>
      <c r="C27" s="75"/>
      <c r="D27" s="76"/>
      <c r="E27" s="77"/>
      <c r="F27" s="78"/>
      <c r="G27" s="78"/>
      <c r="H27" s="78"/>
      <c r="I27" s="78"/>
      <c r="J27" s="78"/>
      <c r="K27" s="78"/>
      <c r="L27" s="79"/>
      <c r="M27" s="78"/>
      <c r="N27" s="78"/>
      <c r="O27" s="78"/>
      <c r="P27" s="78"/>
      <c r="Q27" s="80"/>
      <c r="R27" s="78"/>
      <c r="S27" s="78"/>
      <c r="T27" s="78"/>
      <c r="U27" s="78"/>
      <c r="V27" s="78"/>
      <c r="W27" s="78"/>
      <c r="X27" s="79"/>
      <c r="Y27" s="78"/>
      <c r="Z27" s="78"/>
      <c r="AA27" s="78"/>
      <c r="AB27" s="78"/>
      <c r="AC27" s="80"/>
      <c r="AD27" s="26">
        <f t="shared" si="3"/>
        <v>0</v>
      </c>
      <c r="AE27" s="27">
        <f t="shared" si="2"/>
        <v>0</v>
      </c>
      <c r="AF27" s="29" t="e">
        <f t="shared" si="1"/>
        <v>#DIV/0!</v>
      </c>
      <c r="AG27" s="34">
        <f>AD26+AD27</f>
        <v>0</v>
      </c>
      <c r="AH27" s="36">
        <f>AE26+AE27</f>
        <v>0</v>
      </c>
      <c r="AI27" s="37" t="e">
        <f>AG27/AH27</f>
        <v>#DIV/0!</v>
      </c>
    </row>
    <row r="28" spans="1:35" ht="13.5" thickBot="1">
      <c r="A28" s="39" t="s">
        <v>16</v>
      </c>
      <c r="B28" s="69"/>
      <c r="C28" s="69"/>
      <c r="D28" s="70"/>
      <c r="E28" s="71"/>
      <c r="F28" s="72"/>
      <c r="G28" s="72"/>
      <c r="H28" s="72"/>
      <c r="I28" s="72"/>
      <c r="J28" s="72"/>
      <c r="K28" s="72"/>
      <c r="L28" s="73"/>
      <c r="M28" s="72"/>
      <c r="N28" s="72"/>
      <c r="O28" s="72"/>
      <c r="P28" s="72"/>
      <c r="Q28" s="74"/>
      <c r="R28" s="72"/>
      <c r="S28" s="72"/>
      <c r="T28" s="72"/>
      <c r="U28" s="72"/>
      <c r="V28" s="72"/>
      <c r="W28" s="72"/>
      <c r="X28" s="73"/>
      <c r="Y28" s="72"/>
      <c r="Z28" s="72"/>
      <c r="AA28" s="72"/>
      <c r="AB28" s="72"/>
      <c r="AC28" s="74"/>
      <c r="AD28" s="26">
        <f t="shared" si="3"/>
        <v>0</v>
      </c>
      <c r="AE28" s="27">
        <f t="shared" si="2"/>
        <v>0</v>
      </c>
      <c r="AF28" s="28" t="e">
        <f t="shared" si="1"/>
        <v>#DIV/0!</v>
      </c>
      <c r="AG28" s="24">
        <f>AD28+AD29</f>
        <v>0</v>
      </c>
      <c r="AH28" s="25"/>
      <c r="AI28" s="29"/>
    </row>
    <row r="29" spans="1:35" ht="13.5" thickBot="1">
      <c r="A29" s="40"/>
      <c r="B29" s="75"/>
      <c r="C29" s="75"/>
      <c r="D29" s="76"/>
      <c r="E29" s="77"/>
      <c r="F29" s="78"/>
      <c r="G29" s="78"/>
      <c r="H29" s="78"/>
      <c r="I29" s="78"/>
      <c r="J29" s="78"/>
      <c r="K29" s="78"/>
      <c r="L29" s="79"/>
      <c r="M29" s="78"/>
      <c r="N29" s="78"/>
      <c r="O29" s="78"/>
      <c r="P29" s="78"/>
      <c r="Q29" s="80"/>
      <c r="R29" s="78"/>
      <c r="S29" s="78"/>
      <c r="T29" s="78"/>
      <c r="U29" s="78"/>
      <c r="V29" s="78"/>
      <c r="W29" s="78"/>
      <c r="X29" s="79"/>
      <c r="Y29" s="78"/>
      <c r="Z29" s="78"/>
      <c r="AA29" s="78"/>
      <c r="AB29" s="78"/>
      <c r="AC29" s="80"/>
      <c r="AD29" s="26">
        <f t="shared" si="3"/>
        <v>0</v>
      </c>
      <c r="AE29" s="27">
        <f t="shared" si="2"/>
        <v>0</v>
      </c>
      <c r="AF29" s="29" t="e">
        <f t="shared" si="1"/>
        <v>#DIV/0!</v>
      </c>
      <c r="AG29" s="24">
        <f>AD28+AD29</f>
        <v>0</v>
      </c>
      <c r="AH29" s="25">
        <f>AE28+AE29</f>
        <v>0</v>
      </c>
      <c r="AI29" s="29" t="e">
        <f>AG29/AH29</f>
        <v>#DIV/0!</v>
      </c>
    </row>
    <row r="30" spans="1:35" ht="13.5" thickBot="1">
      <c r="A30" s="38" t="s">
        <v>35</v>
      </c>
      <c r="B30" s="64"/>
      <c r="C30" s="64"/>
      <c r="D30" s="65"/>
      <c r="E30" s="66"/>
      <c r="F30" s="54"/>
      <c r="G30" s="54"/>
      <c r="H30" s="54"/>
      <c r="I30" s="54"/>
      <c r="J30" s="54"/>
      <c r="K30" s="54"/>
      <c r="L30" s="67"/>
      <c r="M30" s="54"/>
      <c r="N30" s="54"/>
      <c r="O30" s="54"/>
      <c r="P30" s="54"/>
      <c r="Q30" s="68"/>
      <c r="R30" s="54"/>
      <c r="S30" s="54"/>
      <c r="T30" s="54"/>
      <c r="U30" s="54"/>
      <c r="V30" s="54"/>
      <c r="W30" s="54"/>
      <c r="X30" s="67"/>
      <c r="Y30" s="54"/>
      <c r="Z30" s="54"/>
      <c r="AA30" s="54"/>
      <c r="AB30" s="54"/>
      <c r="AC30" s="68"/>
      <c r="AD30" s="26">
        <f t="shared" si="3"/>
        <v>0</v>
      </c>
      <c r="AE30" s="27">
        <f t="shared" si="2"/>
        <v>0</v>
      </c>
      <c r="AF30" s="58" t="e">
        <f t="shared" si="1"/>
        <v>#DIV/0!</v>
      </c>
      <c r="AG30" s="57">
        <f>AD30+AD31</f>
        <v>0</v>
      </c>
      <c r="AH30" s="60"/>
      <c r="AI30" s="58"/>
    </row>
    <row r="31" spans="1:35" ht="13.5" thickBot="1">
      <c r="A31" s="38"/>
      <c r="B31" s="64"/>
      <c r="C31" s="64"/>
      <c r="D31" s="65"/>
      <c r="E31" s="66"/>
      <c r="F31" s="54"/>
      <c r="G31" s="54"/>
      <c r="H31" s="54"/>
      <c r="I31" s="54"/>
      <c r="J31" s="54"/>
      <c r="K31" s="54"/>
      <c r="L31" s="67"/>
      <c r="M31" s="54"/>
      <c r="N31" s="54"/>
      <c r="O31" s="54"/>
      <c r="P31" s="54"/>
      <c r="Q31" s="68"/>
      <c r="R31" s="54"/>
      <c r="S31" s="54"/>
      <c r="T31" s="54"/>
      <c r="U31" s="54"/>
      <c r="V31" s="54"/>
      <c r="W31" s="54"/>
      <c r="X31" s="67"/>
      <c r="Y31" s="54"/>
      <c r="Z31" s="54"/>
      <c r="AA31" s="54"/>
      <c r="AB31" s="54"/>
      <c r="AC31" s="68"/>
      <c r="AD31" s="26">
        <f t="shared" si="3"/>
        <v>0</v>
      </c>
      <c r="AE31" s="27">
        <f t="shared" si="2"/>
        <v>0</v>
      </c>
      <c r="AF31" s="59" t="e">
        <f t="shared" si="1"/>
        <v>#DIV/0!</v>
      </c>
      <c r="AG31" s="61">
        <f>AD30+AD31</f>
        <v>0</v>
      </c>
      <c r="AH31" s="62">
        <f>AE30+AE31</f>
        <v>0</v>
      </c>
      <c r="AI31" s="63" t="e">
        <f>AG31/AH31</f>
        <v>#DIV/0!</v>
      </c>
    </row>
    <row r="32" spans="1:35" ht="13.5" thickBot="1">
      <c r="A32" s="42" t="s">
        <v>36</v>
      </c>
      <c r="B32" s="69"/>
      <c r="C32" s="69"/>
      <c r="D32" s="70"/>
      <c r="E32" s="71"/>
      <c r="F32" s="72"/>
      <c r="G32" s="72"/>
      <c r="H32" s="72"/>
      <c r="I32" s="72"/>
      <c r="J32" s="72"/>
      <c r="K32" s="72"/>
      <c r="L32" s="73"/>
      <c r="M32" s="72"/>
      <c r="N32" s="72"/>
      <c r="O32" s="72"/>
      <c r="P32" s="72"/>
      <c r="Q32" s="74"/>
      <c r="R32" s="72"/>
      <c r="S32" s="72"/>
      <c r="T32" s="72"/>
      <c r="U32" s="72"/>
      <c r="V32" s="72"/>
      <c r="W32" s="72"/>
      <c r="X32" s="73"/>
      <c r="Y32" s="72"/>
      <c r="Z32" s="72"/>
      <c r="AA32" s="72"/>
      <c r="AB32" s="72"/>
      <c r="AC32" s="74"/>
      <c r="AD32" s="26">
        <f t="shared" si="3"/>
        <v>0</v>
      </c>
      <c r="AE32" s="27">
        <f t="shared" si="2"/>
        <v>0</v>
      </c>
      <c r="AF32" s="28" t="e">
        <f t="shared" si="1"/>
        <v>#DIV/0!</v>
      </c>
      <c r="AG32" s="24">
        <f>AD32+AD33</f>
        <v>0</v>
      </c>
      <c r="AH32" s="25"/>
      <c r="AI32" s="29"/>
    </row>
    <row r="33" spans="1:35" ht="13.5" thickBot="1">
      <c r="A33" s="43"/>
      <c r="B33" s="75"/>
      <c r="C33" s="75"/>
      <c r="D33" s="76"/>
      <c r="E33" s="77"/>
      <c r="F33" s="78"/>
      <c r="G33" s="78"/>
      <c r="H33" s="78"/>
      <c r="I33" s="78"/>
      <c r="J33" s="78"/>
      <c r="K33" s="78"/>
      <c r="L33" s="79"/>
      <c r="M33" s="78"/>
      <c r="N33" s="78"/>
      <c r="O33" s="78"/>
      <c r="P33" s="78"/>
      <c r="Q33" s="80"/>
      <c r="R33" s="78"/>
      <c r="S33" s="78"/>
      <c r="T33" s="78"/>
      <c r="U33" s="78"/>
      <c r="V33" s="78"/>
      <c r="W33" s="78"/>
      <c r="X33" s="79"/>
      <c r="Y33" s="78"/>
      <c r="Z33" s="78"/>
      <c r="AA33" s="78"/>
      <c r="AB33" s="78"/>
      <c r="AC33" s="80"/>
      <c r="AD33" s="26">
        <f t="shared" si="3"/>
        <v>0</v>
      </c>
      <c r="AE33" s="27">
        <f t="shared" si="2"/>
        <v>0</v>
      </c>
      <c r="AF33" s="29" t="e">
        <f t="shared" si="1"/>
        <v>#DIV/0!</v>
      </c>
      <c r="AG33" s="24">
        <f>AD32+AD33</f>
        <v>0</v>
      </c>
      <c r="AH33" s="25">
        <f>AE32+AE33</f>
        <v>0</v>
      </c>
      <c r="AI33" s="29" t="e">
        <f>AG33/AH33</f>
        <v>#DIV/0!</v>
      </c>
    </row>
    <row r="34" spans="1:35" ht="13.5" thickBot="1">
      <c r="A34" s="38" t="s">
        <v>37</v>
      </c>
      <c r="B34" s="64"/>
      <c r="C34" s="64"/>
      <c r="D34" s="65"/>
      <c r="E34" s="66"/>
      <c r="F34" s="54"/>
      <c r="G34" s="54"/>
      <c r="H34" s="54"/>
      <c r="I34" s="54"/>
      <c r="J34" s="54"/>
      <c r="K34" s="54"/>
      <c r="L34" s="67"/>
      <c r="M34" s="54"/>
      <c r="N34" s="54"/>
      <c r="O34" s="54"/>
      <c r="P34" s="54"/>
      <c r="Q34" s="68"/>
      <c r="R34" s="54"/>
      <c r="S34" s="54"/>
      <c r="T34" s="54"/>
      <c r="U34" s="54"/>
      <c r="V34" s="54"/>
      <c r="W34" s="54"/>
      <c r="X34" s="67"/>
      <c r="Y34" s="54"/>
      <c r="Z34" s="54"/>
      <c r="AA34" s="54"/>
      <c r="AB34" s="54"/>
      <c r="AC34" s="68"/>
      <c r="AD34" s="26">
        <f t="shared" si="3"/>
        <v>0</v>
      </c>
      <c r="AE34" s="27">
        <f t="shared" si="2"/>
        <v>0</v>
      </c>
      <c r="AF34" s="28" t="e">
        <f t="shared" si="1"/>
        <v>#DIV/0!</v>
      </c>
      <c r="AG34" s="26">
        <f>AD34+AD35</f>
        <v>0</v>
      </c>
      <c r="AH34" s="32"/>
      <c r="AI34" s="28"/>
    </row>
    <row r="35" spans="1:35" ht="13.5" thickBot="1">
      <c r="A35" s="8"/>
      <c r="B35" s="75"/>
      <c r="C35" s="75"/>
      <c r="D35" s="76"/>
      <c r="E35" s="77"/>
      <c r="F35" s="78"/>
      <c r="G35" s="78"/>
      <c r="H35" s="78"/>
      <c r="I35" s="78"/>
      <c r="J35" s="78"/>
      <c r="K35" s="78"/>
      <c r="L35" s="79"/>
      <c r="M35" s="78"/>
      <c r="N35" s="78"/>
      <c r="O35" s="78"/>
      <c r="P35" s="78"/>
      <c r="Q35" s="80"/>
      <c r="R35" s="78"/>
      <c r="S35" s="78"/>
      <c r="T35" s="78"/>
      <c r="U35" s="78"/>
      <c r="V35" s="78"/>
      <c r="W35" s="78"/>
      <c r="X35" s="79"/>
      <c r="Y35" s="78"/>
      <c r="Z35" s="78"/>
      <c r="AA35" s="78"/>
      <c r="AB35" s="78"/>
      <c r="AC35" s="80"/>
      <c r="AD35" s="26">
        <f t="shared" si="3"/>
        <v>0</v>
      </c>
      <c r="AE35" s="27">
        <f t="shared" si="2"/>
        <v>0</v>
      </c>
      <c r="AF35" s="29" t="e">
        <f t="shared" si="1"/>
        <v>#DIV/0!</v>
      </c>
      <c r="AG35" s="34">
        <f>AD34+AD35</f>
        <v>0</v>
      </c>
      <c r="AH35" s="36">
        <f>AE34+AE35</f>
        <v>0</v>
      </c>
      <c r="AI35" s="37" t="e">
        <f>AG35/AH35</f>
        <v>#DIV/0!</v>
      </c>
    </row>
    <row r="36" spans="1:35" ht="13.5" thickBot="1">
      <c r="A36" s="38" t="s">
        <v>38</v>
      </c>
      <c r="B36" s="64"/>
      <c r="C36" s="64"/>
      <c r="D36" s="65"/>
      <c r="E36" s="66"/>
      <c r="F36" s="54"/>
      <c r="G36" s="54"/>
      <c r="H36" s="54"/>
      <c r="I36" s="54"/>
      <c r="J36" s="54"/>
      <c r="K36" s="54"/>
      <c r="L36" s="67"/>
      <c r="M36" s="54"/>
      <c r="N36" s="54"/>
      <c r="O36" s="54"/>
      <c r="P36" s="54"/>
      <c r="Q36" s="68"/>
      <c r="R36" s="54"/>
      <c r="S36" s="54"/>
      <c r="T36" s="54"/>
      <c r="U36" s="54"/>
      <c r="V36" s="54"/>
      <c r="W36" s="54"/>
      <c r="X36" s="67"/>
      <c r="Y36" s="54"/>
      <c r="Z36" s="54"/>
      <c r="AA36" s="54"/>
      <c r="AB36" s="54"/>
      <c r="AC36" s="68"/>
      <c r="AD36" s="26">
        <f t="shared" si="3"/>
        <v>0</v>
      </c>
      <c r="AE36" s="27">
        <f t="shared" si="2"/>
        <v>0</v>
      </c>
      <c r="AF36" s="28" t="e">
        <f t="shared" si="1"/>
        <v>#DIV/0!</v>
      </c>
      <c r="AG36" s="24">
        <f>AD36+AD37</f>
        <v>0</v>
      </c>
      <c r="AH36" s="25"/>
      <c r="AI36" s="29"/>
    </row>
    <row r="37" spans="1:35" ht="13.5" thickBot="1">
      <c r="A37" s="38"/>
      <c r="B37" s="64"/>
      <c r="C37" s="64"/>
      <c r="D37" s="65"/>
      <c r="E37" s="66"/>
      <c r="F37" s="54"/>
      <c r="G37" s="54"/>
      <c r="H37" s="54"/>
      <c r="I37" s="54"/>
      <c r="J37" s="54"/>
      <c r="K37" s="54"/>
      <c r="L37" s="67"/>
      <c r="M37" s="54"/>
      <c r="N37" s="54"/>
      <c r="O37" s="54"/>
      <c r="P37" s="54"/>
      <c r="Q37" s="68"/>
      <c r="R37" s="54"/>
      <c r="S37" s="54"/>
      <c r="T37" s="54"/>
      <c r="U37" s="54"/>
      <c r="V37" s="54"/>
      <c r="W37" s="54"/>
      <c r="X37" s="67"/>
      <c r="Y37" s="54"/>
      <c r="Z37" s="54"/>
      <c r="AA37" s="54"/>
      <c r="AB37" s="54"/>
      <c r="AC37" s="68"/>
      <c r="AD37" s="26">
        <f t="shared" si="3"/>
        <v>0</v>
      </c>
      <c r="AE37" s="27">
        <f t="shared" si="2"/>
        <v>0</v>
      </c>
      <c r="AF37" s="29" t="e">
        <f t="shared" si="1"/>
        <v>#DIV/0!</v>
      </c>
      <c r="AG37" s="24">
        <f>AD36+AD37</f>
        <v>0</v>
      </c>
      <c r="AH37" s="25">
        <f>AE36+AE37</f>
        <v>0</v>
      </c>
      <c r="AI37" s="29" t="e">
        <f>AG37/AH37</f>
        <v>#DIV/0!</v>
      </c>
    </row>
    <row r="38" spans="1:35" ht="13.5" thickBot="1">
      <c r="A38" s="42" t="s">
        <v>39</v>
      </c>
      <c r="B38" s="69"/>
      <c r="C38" s="69"/>
      <c r="D38" s="70"/>
      <c r="E38" s="71"/>
      <c r="F38" s="72"/>
      <c r="G38" s="72"/>
      <c r="H38" s="72"/>
      <c r="I38" s="72"/>
      <c r="J38" s="72"/>
      <c r="K38" s="72"/>
      <c r="L38" s="73"/>
      <c r="M38" s="72"/>
      <c r="N38" s="72"/>
      <c r="O38" s="72"/>
      <c r="P38" s="72"/>
      <c r="Q38" s="74"/>
      <c r="R38" s="72"/>
      <c r="S38" s="72"/>
      <c r="T38" s="72"/>
      <c r="U38" s="72"/>
      <c r="V38" s="72"/>
      <c r="W38" s="72"/>
      <c r="X38" s="73"/>
      <c r="Y38" s="72"/>
      <c r="Z38" s="72"/>
      <c r="AA38" s="72"/>
      <c r="AB38" s="72"/>
      <c r="AC38" s="74"/>
      <c r="AD38" s="26">
        <f t="shared" si="3"/>
        <v>0</v>
      </c>
      <c r="AE38" s="27">
        <f t="shared" si="2"/>
        <v>0</v>
      </c>
      <c r="AF38" s="28" t="e">
        <f t="shared" si="1"/>
        <v>#DIV/0!</v>
      </c>
      <c r="AG38" s="26">
        <f>AD38+AD39</f>
        <v>0</v>
      </c>
      <c r="AH38" s="32"/>
      <c r="AI38" s="28"/>
    </row>
    <row r="39" spans="1:35" ht="13.5" thickBot="1">
      <c r="A39" s="43"/>
      <c r="B39" s="75"/>
      <c r="C39" s="75"/>
      <c r="D39" s="76"/>
      <c r="E39" s="77"/>
      <c r="F39" s="78"/>
      <c r="G39" s="78"/>
      <c r="H39" s="78"/>
      <c r="I39" s="78"/>
      <c r="J39" s="78"/>
      <c r="K39" s="78"/>
      <c r="L39" s="79"/>
      <c r="M39" s="78"/>
      <c r="N39" s="78"/>
      <c r="O39" s="78"/>
      <c r="P39" s="78"/>
      <c r="Q39" s="80"/>
      <c r="R39" s="78"/>
      <c r="S39" s="78"/>
      <c r="T39" s="78"/>
      <c r="U39" s="78"/>
      <c r="V39" s="78"/>
      <c r="W39" s="78"/>
      <c r="X39" s="79"/>
      <c r="Y39" s="78"/>
      <c r="Z39" s="78"/>
      <c r="AA39" s="78"/>
      <c r="AB39" s="78"/>
      <c r="AC39" s="80"/>
      <c r="AD39" s="26">
        <f t="shared" si="3"/>
        <v>0</v>
      </c>
      <c r="AE39" s="27">
        <f t="shared" si="2"/>
        <v>0</v>
      </c>
      <c r="AF39" s="29" t="e">
        <f t="shared" si="1"/>
        <v>#DIV/0!</v>
      </c>
      <c r="AG39" s="34">
        <f>AD38+AD39</f>
        <v>0</v>
      </c>
      <c r="AH39" s="36">
        <f>AE38+AE39</f>
        <v>0</v>
      </c>
      <c r="AI39" s="37" t="e">
        <f>AG39/AH39</f>
        <v>#DIV/0!</v>
      </c>
    </row>
    <row r="40" spans="1:35" ht="13.5" thickBot="1">
      <c r="A40" s="38" t="s">
        <v>40</v>
      </c>
      <c r="B40" s="64"/>
      <c r="C40" s="64"/>
      <c r="D40" s="65"/>
      <c r="E40" s="66"/>
      <c r="F40" s="54"/>
      <c r="G40" s="54"/>
      <c r="H40" s="54"/>
      <c r="I40" s="54"/>
      <c r="J40" s="54"/>
      <c r="K40" s="54"/>
      <c r="L40" s="67"/>
      <c r="M40" s="54"/>
      <c r="N40" s="54"/>
      <c r="O40" s="54"/>
      <c r="P40" s="54"/>
      <c r="Q40" s="68"/>
      <c r="R40" s="54"/>
      <c r="S40" s="54"/>
      <c r="T40" s="54"/>
      <c r="U40" s="54"/>
      <c r="V40" s="54"/>
      <c r="W40" s="54"/>
      <c r="X40" s="67"/>
      <c r="Y40" s="54"/>
      <c r="Z40" s="54"/>
      <c r="AA40" s="54"/>
      <c r="AB40" s="54"/>
      <c r="AC40" s="68"/>
      <c r="AD40" s="26">
        <f t="shared" si="3"/>
        <v>0</v>
      </c>
      <c r="AE40" s="27">
        <f t="shared" si="2"/>
        <v>0</v>
      </c>
      <c r="AF40" s="28" t="e">
        <f t="shared" si="1"/>
        <v>#DIV/0!</v>
      </c>
      <c r="AG40" s="24">
        <f>AD40+AD41</f>
        <v>0</v>
      </c>
      <c r="AH40" s="25"/>
      <c r="AI40" s="29"/>
    </row>
    <row r="41" spans="1:35" ht="13.5" thickBot="1">
      <c r="A41" s="8"/>
      <c r="B41" s="75"/>
      <c r="C41" s="75"/>
      <c r="D41" s="76"/>
      <c r="E41" s="77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80"/>
      <c r="R41" s="78"/>
      <c r="S41" s="78"/>
      <c r="T41" s="78"/>
      <c r="U41" s="78"/>
      <c r="V41" s="78"/>
      <c r="W41" s="78"/>
      <c r="X41" s="79"/>
      <c r="Y41" s="78"/>
      <c r="Z41" s="78"/>
      <c r="AA41" s="78"/>
      <c r="AB41" s="78"/>
      <c r="AC41" s="80"/>
      <c r="AD41" s="26">
        <f t="shared" si="3"/>
        <v>0</v>
      </c>
      <c r="AE41" s="27">
        <f t="shared" si="2"/>
        <v>0</v>
      </c>
      <c r="AF41" s="29" t="e">
        <f t="shared" si="1"/>
        <v>#DIV/0!</v>
      </c>
      <c r="AG41" s="24">
        <f>AD40+AD41</f>
        <v>0</v>
      </c>
      <c r="AH41" s="25">
        <f>AE40+AE41</f>
        <v>0</v>
      </c>
      <c r="AI41" s="29" t="e">
        <f>AG41/AH41</f>
        <v>#DIV/0!</v>
      </c>
    </row>
    <row r="42" spans="1:35" ht="13.5" thickBot="1">
      <c r="A42" s="38" t="s">
        <v>41</v>
      </c>
      <c r="B42" s="64"/>
      <c r="C42" s="64"/>
      <c r="D42" s="65"/>
      <c r="E42" s="66"/>
      <c r="F42" s="54"/>
      <c r="G42" s="54"/>
      <c r="H42" s="54"/>
      <c r="I42" s="54"/>
      <c r="J42" s="54"/>
      <c r="K42" s="54"/>
      <c r="L42" s="67"/>
      <c r="M42" s="54"/>
      <c r="N42" s="54"/>
      <c r="O42" s="54"/>
      <c r="P42" s="54"/>
      <c r="Q42" s="68"/>
      <c r="R42" s="54"/>
      <c r="S42" s="54"/>
      <c r="T42" s="54"/>
      <c r="U42" s="54"/>
      <c r="V42" s="54"/>
      <c r="W42" s="54"/>
      <c r="X42" s="67"/>
      <c r="Y42" s="54"/>
      <c r="Z42" s="54"/>
      <c r="AA42" s="54"/>
      <c r="AB42" s="54"/>
      <c r="AC42" s="68"/>
      <c r="AD42" s="26">
        <f t="shared" si="3"/>
        <v>0</v>
      </c>
      <c r="AE42" s="27">
        <f t="shared" si="2"/>
        <v>0</v>
      </c>
      <c r="AF42" s="28" t="e">
        <f t="shared" si="1"/>
        <v>#DIV/0!</v>
      </c>
      <c r="AG42" s="26">
        <f>AD42+AD43</f>
        <v>0</v>
      </c>
      <c r="AH42" s="32"/>
      <c r="AI42" s="28"/>
    </row>
    <row r="43" spans="1:35" ht="13.5" thickBot="1">
      <c r="A43" s="38"/>
      <c r="B43" s="64"/>
      <c r="C43" s="64"/>
      <c r="D43" s="65"/>
      <c r="E43" s="66"/>
      <c r="F43" s="54"/>
      <c r="G43" s="54"/>
      <c r="H43" s="54"/>
      <c r="I43" s="54"/>
      <c r="J43" s="54"/>
      <c r="K43" s="54"/>
      <c r="L43" s="67"/>
      <c r="M43" s="54"/>
      <c r="N43" s="54"/>
      <c r="O43" s="54"/>
      <c r="P43" s="54"/>
      <c r="Q43" s="68"/>
      <c r="R43" s="54"/>
      <c r="S43" s="54"/>
      <c r="T43" s="54"/>
      <c r="U43" s="54"/>
      <c r="V43" s="54"/>
      <c r="W43" s="54"/>
      <c r="X43" s="67"/>
      <c r="Y43" s="54"/>
      <c r="Z43" s="54"/>
      <c r="AA43" s="54"/>
      <c r="AB43" s="54"/>
      <c r="AC43" s="68"/>
      <c r="AD43" s="26">
        <f t="shared" si="3"/>
        <v>0</v>
      </c>
      <c r="AE43" s="27">
        <f t="shared" si="2"/>
        <v>0</v>
      </c>
      <c r="AF43" s="29" t="e">
        <f t="shared" si="1"/>
        <v>#DIV/0!</v>
      </c>
      <c r="AG43" s="34">
        <f>AD42+AD43</f>
        <v>0</v>
      </c>
      <c r="AH43" s="36">
        <f>AE42+AE43</f>
        <v>0</v>
      </c>
      <c r="AI43" s="37" t="e">
        <f>AG43/AH43</f>
        <v>#DIV/0!</v>
      </c>
    </row>
    <row r="44" spans="1:35" ht="13.5" thickBot="1">
      <c r="A44" s="42" t="s">
        <v>42</v>
      </c>
      <c r="B44" s="69"/>
      <c r="C44" s="69"/>
      <c r="D44" s="70"/>
      <c r="E44" s="71"/>
      <c r="F44" s="72"/>
      <c r="G44" s="72"/>
      <c r="H44" s="72"/>
      <c r="I44" s="72"/>
      <c r="J44" s="72"/>
      <c r="K44" s="72"/>
      <c r="L44" s="73"/>
      <c r="M44" s="72"/>
      <c r="N44" s="72"/>
      <c r="O44" s="72"/>
      <c r="P44" s="72"/>
      <c r="Q44" s="74"/>
      <c r="R44" s="72"/>
      <c r="S44" s="72"/>
      <c r="T44" s="72"/>
      <c r="U44" s="72"/>
      <c r="V44" s="72"/>
      <c r="W44" s="72"/>
      <c r="X44" s="73"/>
      <c r="Y44" s="72"/>
      <c r="Z44" s="72"/>
      <c r="AA44" s="72"/>
      <c r="AB44" s="72"/>
      <c r="AC44" s="74"/>
      <c r="AD44" s="26">
        <f t="shared" si="3"/>
        <v>0</v>
      </c>
      <c r="AE44" s="27">
        <f t="shared" si="2"/>
        <v>0</v>
      </c>
      <c r="AF44" s="28" t="e">
        <f t="shared" si="1"/>
        <v>#DIV/0!</v>
      </c>
      <c r="AG44" s="26">
        <f>AD44+AD45</f>
        <v>0</v>
      </c>
      <c r="AH44" s="31"/>
      <c r="AI44" s="28"/>
    </row>
    <row r="45" spans="1:35" ht="13.5" thickBot="1">
      <c r="A45" s="43"/>
      <c r="B45" s="75"/>
      <c r="C45" s="75"/>
      <c r="D45" s="76"/>
      <c r="E45" s="77"/>
      <c r="F45" s="78"/>
      <c r="G45" s="78"/>
      <c r="H45" s="78"/>
      <c r="I45" s="78"/>
      <c r="J45" s="78"/>
      <c r="K45" s="78"/>
      <c r="L45" s="79"/>
      <c r="M45" s="78"/>
      <c r="N45" s="78"/>
      <c r="O45" s="78"/>
      <c r="P45" s="78"/>
      <c r="Q45" s="80"/>
      <c r="R45" s="78"/>
      <c r="S45" s="78"/>
      <c r="T45" s="78"/>
      <c r="U45" s="78"/>
      <c r="V45" s="78"/>
      <c r="W45" s="78"/>
      <c r="X45" s="79"/>
      <c r="Y45" s="78"/>
      <c r="Z45" s="78"/>
      <c r="AA45" s="78"/>
      <c r="AB45" s="78"/>
      <c r="AC45" s="80"/>
      <c r="AD45" s="26">
        <f t="shared" si="3"/>
        <v>0</v>
      </c>
      <c r="AE45" s="27">
        <f t="shared" si="2"/>
        <v>0</v>
      </c>
      <c r="AF45" s="37" t="e">
        <f t="shared" si="1"/>
        <v>#DIV/0!</v>
      </c>
      <c r="AG45" s="34">
        <f>AD44+AD45</f>
        <v>0</v>
      </c>
      <c r="AH45" s="35">
        <f>AE44+AE45</f>
        <v>0</v>
      </c>
      <c r="AI45" s="37" t="e">
        <f>AG45/AH45</f>
        <v>#DIV/0!</v>
      </c>
    </row>
    <row r="46" spans="1:35" ht="13.5" thickBot="1">
      <c r="A46" s="42" t="s">
        <v>43</v>
      </c>
      <c r="B46" s="69"/>
      <c r="C46" s="69"/>
      <c r="D46" s="70"/>
      <c r="E46" s="71"/>
      <c r="F46" s="72"/>
      <c r="G46" s="72"/>
      <c r="H46" s="72"/>
      <c r="I46" s="72"/>
      <c r="J46" s="72"/>
      <c r="K46" s="72"/>
      <c r="L46" s="73"/>
      <c r="M46" s="72"/>
      <c r="N46" s="72"/>
      <c r="O46" s="72"/>
      <c r="P46" s="72"/>
      <c r="Q46" s="74"/>
      <c r="R46" s="72"/>
      <c r="S46" s="72"/>
      <c r="T46" s="72"/>
      <c r="U46" s="72"/>
      <c r="V46" s="72"/>
      <c r="W46" s="72"/>
      <c r="X46" s="73"/>
      <c r="Y46" s="72"/>
      <c r="Z46" s="72"/>
      <c r="AA46" s="72"/>
      <c r="AB46" s="72"/>
      <c r="AC46" s="74"/>
      <c r="AD46" s="26">
        <f t="shared" si="3"/>
        <v>0</v>
      </c>
      <c r="AE46" s="27">
        <f t="shared" si="2"/>
        <v>0</v>
      </c>
      <c r="AF46" s="28" t="e">
        <f>AD46/AE46</f>
        <v>#DIV/0!</v>
      </c>
      <c r="AG46" s="26">
        <f>AD46+AD47</f>
        <v>0</v>
      </c>
      <c r="AH46" s="31"/>
      <c r="AI46" s="28"/>
    </row>
    <row r="47" spans="1:35" ht="13.5" thickBot="1">
      <c r="A47" s="43"/>
      <c r="B47" s="75"/>
      <c r="C47" s="75"/>
      <c r="D47" s="76"/>
      <c r="E47" s="77"/>
      <c r="F47" s="78"/>
      <c r="G47" s="78"/>
      <c r="H47" s="78"/>
      <c r="I47" s="78"/>
      <c r="J47" s="78"/>
      <c r="K47" s="78"/>
      <c r="L47" s="79"/>
      <c r="M47" s="78"/>
      <c r="N47" s="78"/>
      <c r="O47" s="78"/>
      <c r="P47" s="78"/>
      <c r="Q47" s="80"/>
      <c r="R47" s="78"/>
      <c r="S47" s="78"/>
      <c r="T47" s="78"/>
      <c r="U47" s="78"/>
      <c r="V47" s="78"/>
      <c r="W47" s="78"/>
      <c r="X47" s="79"/>
      <c r="Y47" s="78"/>
      <c r="Z47" s="78"/>
      <c r="AA47" s="78"/>
      <c r="AB47" s="78"/>
      <c r="AC47" s="80"/>
      <c r="AD47" s="41">
        <f t="shared" si="3"/>
        <v>0</v>
      </c>
      <c r="AE47" s="41">
        <f t="shared" si="2"/>
        <v>0</v>
      </c>
      <c r="AF47" s="37" t="e">
        <f>AD47/AE47</f>
        <v>#DIV/0!</v>
      </c>
      <c r="AG47" s="34">
        <f>AD46+AD47</f>
        <v>0</v>
      </c>
      <c r="AH47" s="35">
        <f>AE46+AE47</f>
        <v>0</v>
      </c>
      <c r="AI47" s="37" t="e">
        <f>AG47/AH47</f>
        <v>#DIV/0!</v>
      </c>
    </row>
    <row r="48" spans="1:35" ht="12.75">
      <c r="A48" s="5"/>
      <c r="B48" s="23"/>
      <c r="C48" s="23"/>
      <c r="D48" s="2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53"/>
      <c r="AG48" s="25"/>
      <c r="AH48" s="25"/>
      <c r="AI48" s="5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Becker</dc:creator>
  <cp:keywords/>
  <dc:description/>
  <cp:lastModifiedBy>lion</cp:lastModifiedBy>
  <dcterms:created xsi:type="dcterms:W3CDTF">2006-02-28T20:21:20Z</dcterms:created>
  <dcterms:modified xsi:type="dcterms:W3CDTF">2008-11-02T19:27:47Z</dcterms:modified>
  <cp:category/>
  <cp:version/>
  <cp:contentType/>
  <cp:contentStatus/>
</cp:coreProperties>
</file>